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4A05341F-7E84-4FCD-860D-C557704927BE}" xr6:coauthVersionLast="47" xr6:coauthVersionMax="47" xr10:uidLastSave="{00000000-0000-0000-0000-000000000000}"/>
  <bookViews>
    <workbookView xWindow="29250" yWindow="735" windowWidth="28245" windowHeight="14415" tabRatio="926" xr2:uid="{561CFC34-9887-4647-944C-2D19723D9BAB}"/>
  </bookViews>
  <sheets>
    <sheet name="2018A" sheetId="1" r:id="rId1"/>
  </sheets>
  <definedNames>
    <definedName name="_xlnm.Print_Titles" localSheetId="0">'2018A'!$A:$A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M23" i="1" s="1"/>
  <c r="L11" i="1"/>
  <c r="CJ17" i="1"/>
  <c r="CK17" i="1" s="1"/>
  <c r="CJ19" i="1"/>
  <c r="CK19" i="1"/>
  <c r="BM17" i="1"/>
  <c r="CK38" i="1"/>
  <c r="CK37" i="1"/>
  <c r="CK26" i="1"/>
  <c r="CK25" i="1"/>
  <c r="CF48" i="1"/>
  <c r="CE48" i="1"/>
  <c r="CG48" i="1" s="1"/>
  <c r="CF47" i="1"/>
  <c r="CG47" i="1" s="1"/>
  <c r="CF46" i="1"/>
  <c r="CE46" i="1"/>
  <c r="CF45" i="1"/>
  <c r="CG45" i="1" s="1"/>
  <c r="CF44" i="1"/>
  <c r="CE44" i="1"/>
  <c r="CF43" i="1"/>
  <c r="CF42" i="1"/>
  <c r="CE42" i="1"/>
  <c r="CF41" i="1"/>
  <c r="CF40" i="1"/>
  <c r="CE40" i="1"/>
  <c r="CF39" i="1"/>
  <c r="CG39" i="1" s="1"/>
  <c r="CF38" i="1"/>
  <c r="CE38" i="1"/>
  <c r="CF37" i="1"/>
  <c r="CF36" i="1"/>
  <c r="CE36" i="1"/>
  <c r="CF35" i="1"/>
  <c r="CF34" i="1"/>
  <c r="CE34" i="1"/>
  <c r="CG34" i="1" s="1"/>
  <c r="CF33" i="1"/>
  <c r="CF32" i="1"/>
  <c r="CE32" i="1"/>
  <c r="CG32" i="1" s="1"/>
  <c r="CF31" i="1"/>
  <c r="CF30" i="1"/>
  <c r="CE30" i="1"/>
  <c r="CF29" i="1"/>
  <c r="CG29" i="1" s="1"/>
  <c r="CF28" i="1"/>
  <c r="CE28" i="1"/>
  <c r="CF27" i="1"/>
  <c r="CF26" i="1"/>
  <c r="CE26" i="1"/>
  <c r="CF25" i="1"/>
  <c r="CG25" i="1" s="1"/>
  <c r="CF24" i="1"/>
  <c r="CE24" i="1"/>
  <c r="CF23" i="1"/>
  <c r="CF22" i="1"/>
  <c r="CE22" i="1"/>
  <c r="CF21" i="1"/>
  <c r="CF20" i="1"/>
  <c r="CE20" i="1"/>
  <c r="CF19" i="1"/>
  <c r="CF18" i="1"/>
  <c r="CE18" i="1"/>
  <c r="CE50" i="1" s="1"/>
  <c r="CF17" i="1"/>
  <c r="CF16" i="1"/>
  <c r="CE16" i="1"/>
  <c r="CF15" i="1"/>
  <c r="CF14" i="1"/>
  <c r="CE14" i="1"/>
  <c r="CF13" i="1"/>
  <c r="CF12" i="1"/>
  <c r="CE12" i="1"/>
  <c r="CB48" i="1"/>
  <c r="CA48" i="1"/>
  <c r="CC48" i="1"/>
  <c r="CB47" i="1"/>
  <c r="CC47" i="1" s="1"/>
  <c r="CB46" i="1"/>
  <c r="CA46" i="1"/>
  <c r="CB45" i="1"/>
  <c r="CC45" i="1" s="1"/>
  <c r="CB44" i="1"/>
  <c r="CA44" i="1"/>
  <c r="CB43" i="1"/>
  <c r="CB42" i="1"/>
  <c r="CA42" i="1"/>
  <c r="CB41" i="1"/>
  <c r="CB40" i="1"/>
  <c r="CA40" i="1"/>
  <c r="CC40" i="1" s="1"/>
  <c r="CB39" i="1"/>
  <c r="CB38" i="1"/>
  <c r="CA38" i="1"/>
  <c r="CB37" i="1"/>
  <c r="CB36" i="1"/>
  <c r="CA36" i="1"/>
  <c r="CB35" i="1"/>
  <c r="CB34" i="1"/>
  <c r="CC34" i="1"/>
  <c r="CA34" i="1"/>
  <c r="CB33" i="1"/>
  <c r="CB32" i="1"/>
  <c r="CB50" i="1" s="1"/>
  <c r="CA32" i="1"/>
  <c r="CB31" i="1"/>
  <c r="CB30" i="1"/>
  <c r="CA30" i="1"/>
  <c r="CB29" i="1"/>
  <c r="CC29" i="1" s="1"/>
  <c r="CB28" i="1"/>
  <c r="CA28" i="1"/>
  <c r="CB27" i="1"/>
  <c r="CB26" i="1"/>
  <c r="CA26" i="1"/>
  <c r="CC26" i="1" s="1"/>
  <c r="CB25" i="1"/>
  <c r="CB24" i="1"/>
  <c r="CA24" i="1"/>
  <c r="CB23" i="1"/>
  <c r="CB22" i="1"/>
  <c r="CA22" i="1"/>
  <c r="CB21" i="1"/>
  <c r="CC21" i="1"/>
  <c r="CB20" i="1"/>
  <c r="CA20" i="1"/>
  <c r="CB19" i="1"/>
  <c r="CB18" i="1"/>
  <c r="CC18" i="1" s="1"/>
  <c r="CA18" i="1"/>
  <c r="CB17" i="1"/>
  <c r="CB16" i="1"/>
  <c r="CA16" i="1"/>
  <c r="CB15" i="1"/>
  <c r="CB14" i="1"/>
  <c r="CA14" i="1"/>
  <c r="CB13" i="1"/>
  <c r="CC13" i="1" s="1"/>
  <c r="CB12" i="1"/>
  <c r="CA12" i="1"/>
  <c r="BX48" i="1"/>
  <c r="BW48" i="1"/>
  <c r="BX47" i="1"/>
  <c r="BX46" i="1"/>
  <c r="BW46" i="1"/>
  <c r="BX45" i="1"/>
  <c r="BX44" i="1"/>
  <c r="BW44" i="1"/>
  <c r="BX43" i="1"/>
  <c r="BX42" i="1"/>
  <c r="BW42" i="1"/>
  <c r="BY42" i="1" s="1"/>
  <c r="BX41" i="1"/>
  <c r="BX40" i="1"/>
  <c r="BW40" i="1"/>
  <c r="BX39" i="1"/>
  <c r="BX38" i="1"/>
  <c r="BW38" i="1"/>
  <c r="BX37" i="1"/>
  <c r="BX36" i="1"/>
  <c r="BW36" i="1"/>
  <c r="BX35" i="1"/>
  <c r="BX34" i="1"/>
  <c r="BY34" i="1" s="1"/>
  <c r="BW34" i="1"/>
  <c r="BX33" i="1"/>
  <c r="BX32" i="1"/>
  <c r="BW32" i="1"/>
  <c r="BX31" i="1"/>
  <c r="BX30" i="1"/>
  <c r="BW30" i="1"/>
  <c r="BX29" i="1"/>
  <c r="BX28" i="1"/>
  <c r="BW28" i="1"/>
  <c r="BX27" i="1"/>
  <c r="BY27" i="1" s="1"/>
  <c r="BX26" i="1"/>
  <c r="BY26" i="1" s="1"/>
  <c r="BW26" i="1"/>
  <c r="BX25" i="1"/>
  <c r="BX24" i="1"/>
  <c r="BW24" i="1"/>
  <c r="BX23" i="1"/>
  <c r="BX22" i="1"/>
  <c r="BW22" i="1"/>
  <c r="BX21" i="1"/>
  <c r="BX20" i="1"/>
  <c r="BW20" i="1"/>
  <c r="BX19" i="1"/>
  <c r="BY19" i="1" s="1"/>
  <c r="BX18" i="1"/>
  <c r="BY18" i="1" s="1"/>
  <c r="BW18" i="1"/>
  <c r="BX17" i="1"/>
  <c r="BX16" i="1"/>
  <c r="BW16" i="1"/>
  <c r="BY16" i="1"/>
  <c r="BX15" i="1"/>
  <c r="BX14" i="1"/>
  <c r="BW14" i="1"/>
  <c r="BX13" i="1"/>
  <c r="BY13" i="1" s="1"/>
  <c r="BX12" i="1"/>
  <c r="BY12" i="1" s="1"/>
  <c r="BW12" i="1"/>
  <c r="BT48" i="1"/>
  <c r="BS48" i="1"/>
  <c r="BT47" i="1"/>
  <c r="BT46" i="1"/>
  <c r="BS46" i="1"/>
  <c r="BT45" i="1"/>
  <c r="BU45" i="1"/>
  <c r="BT44" i="1"/>
  <c r="BS44" i="1"/>
  <c r="BT43" i="1"/>
  <c r="BU43" i="1" s="1"/>
  <c r="BT42" i="1"/>
  <c r="BU42" i="1" s="1"/>
  <c r="BS42" i="1"/>
  <c r="BT41" i="1"/>
  <c r="BT40" i="1"/>
  <c r="BS40" i="1"/>
  <c r="BU40" i="1"/>
  <c r="BT39" i="1"/>
  <c r="BT38" i="1"/>
  <c r="BS38" i="1"/>
  <c r="BT37" i="1"/>
  <c r="BT36" i="1"/>
  <c r="BS36" i="1"/>
  <c r="BU36" i="1" s="1"/>
  <c r="BT35" i="1"/>
  <c r="BT34" i="1"/>
  <c r="BS34" i="1"/>
  <c r="BT33" i="1"/>
  <c r="BT32" i="1"/>
  <c r="BS32" i="1"/>
  <c r="BT31" i="1"/>
  <c r="BT30" i="1"/>
  <c r="BS30" i="1"/>
  <c r="BU30" i="1" s="1"/>
  <c r="BT29" i="1"/>
  <c r="BT28" i="1"/>
  <c r="BS28" i="1"/>
  <c r="BU28" i="1" s="1"/>
  <c r="BT27" i="1"/>
  <c r="BT26" i="1"/>
  <c r="BS26" i="1"/>
  <c r="BT25" i="1"/>
  <c r="BT24" i="1"/>
  <c r="BS24" i="1"/>
  <c r="BT23" i="1"/>
  <c r="BT22" i="1"/>
  <c r="BS22" i="1"/>
  <c r="BT21" i="1"/>
  <c r="BT20" i="1"/>
  <c r="BS20" i="1"/>
  <c r="BU20" i="1" s="1"/>
  <c r="BT19" i="1"/>
  <c r="BT18" i="1"/>
  <c r="BS18" i="1"/>
  <c r="BT17" i="1"/>
  <c r="BT16" i="1"/>
  <c r="BS16" i="1"/>
  <c r="BT15" i="1"/>
  <c r="BT14" i="1"/>
  <c r="BS14" i="1"/>
  <c r="BT13" i="1"/>
  <c r="BT12" i="1"/>
  <c r="BS12" i="1"/>
  <c r="BU12" i="1" s="1"/>
  <c r="BP48" i="1"/>
  <c r="BO48" i="1"/>
  <c r="BP47" i="1"/>
  <c r="BP46" i="1"/>
  <c r="BO46" i="1"/>
  <c r="BP45" i="1"/>
  <c r="BP44" i="1"/>
  <c r="BO44" i="1"/>
  <c r="BQ44" i="1" s="1"/>
  <c r="BP43" i="1"/>
  <c r="BP42" i="1"/>
  <c r="BO42" i="1"/>
  <c r="BQ42" i="1" s="1"/>
  <c r="BP41" i="1"/>
  <c r="BP40" i="1"/>
  <c r="BO40" i="1"/>
  <c r="BP39" i="1"/>
  <c r="BP38" i="1"/>
  <c r="BO38" i="1"/>
  <c r="BP37" i="1"/>
  <c r="BP36" i="1"/>
  <c r="BO36" i="1"/>
  <c r="BQ36" i="1" s="1"/>
  <c r="BP35" i="1"/>
  <c r="BQ35" i="1" s="1"/>
  <c r="BP34" i="1"/>
  <c r="BO34" i="1"/>
  <c r="BP33" i="1"/>
  <c r="BQ33" i="1"/>
  <c r="BP32" i="1"/>
  <c r="BO32" i="1"/>
  <c r="BP31" i="1"/>
  <c r="BP30" i="1"/>
  <c r="BO30" i="1"/>
  <c r="BP29" i="1"/>
  <c r="BP28" i="1"/>
  <c r="BO28" i="1"/>
  <c r="BQ28" i="1" s="1"/>
  <c r="BP27" i="1"/>
  <c r="BQ27" i="1" s="1"/>
  <c r="BP26" i="1"/>
  <c r="BO26" i="1"/>
  <c r="BP25" i="1"/>
  <c r="BQ25" i="1" s="1"/>
  <c r="BP24" i="1"/>
  <c r="BO24" i="1"/>
  <c r="BP23" i="1"/>
  <c r="BP22" i="1"/>
  <c r="BO22" i="1"/>
  <c r="BP21" i="1"/>
  <c r="BP20" i="1"/>
  <c r="BO20" i="1"/>
  <c r="BP19" i="1"/>
  <c r="BP18" i="1"/>
  <c r="BO18" i="1"/>
  <c r="BP17" i="1"/>
  <c r="BP16" i="1"/>
  <c r="BO16" i="1"/>
  <c r="BP15" i="1"/>
  <c r="BP14" i="1"/>
  <c r="BO14" i="1"/>
  <c r="BP13" i="1"/>
  <c r="BP12" i="1"/>
  <c r="BO12" i="1"/>
  <c r="BQ12" i="1" s="1"/>
  <c r="CJ48" i="1"/>
  <c r="CI48" i="1"/>
  <c r="CK48" i="1" s="1"/>
  <c r="CJ47" i="1"/>
  <c r="CK47" i="1" s="1"/>
  <c r="CJ46" i="1"/>
  <c r="CI46" i="1"/>
  <c r="CK46" i="1" s="1"/>
  <c r="CJ45" i="1"/>
  <c r="CK45" i="1" s="1"/>
  <c r="CJ44" i="1"/>
  <c r="CI44" i="1"/>
  <c r="CK44" i="1" s="1"/>
  <c r="CJ43" i="1"/>
  <c r="CK43" i="1" s="1"/>
  <c r="CJ42" i="1"/>
  <c r="CI42" i="1"/>
  <c r="CK42" i="1" s="1"/>
  <c r="CJ41" i="1"/>
  <c r="CK41" i="1" s="1"/>
  <c r="CJ40" i="1"/>
  <c r="CI40" i="1"/>
  <c r="CK40" i="1" s="1"/>
  <c r="CJ39" i="1"/>
  <c r="CK39" i="1" s="1"/>
  <c r="CJ38" i="1"/>
  <c r="CI38" i="1"/>
  <c r="CJ37" i="1"/>
  <c r="CJ36" i="1"/>
  <c r="CI36" i="1"/>
  <c r="CK36" i="1" s="1"/>
  <c r="CJ35" i="1"/>
  <c r="CK35" i="1" s="1"/>
  <c r="CJ34" i="1"/>
  <c r="CI34" i="1"/>
  <c r="CK34" i="1" s="1"/>
  <c r="CJ33" i="1"/>
  <c r="CK33" i="1" s="1"/>
  <c r="CJ32" i="1"/>
  <c r="CI32" i="1"/>
  <c r="CK32" i="1" s="1"/>
  <c r="CJ31" i="1"/>
  <c r="CK31" i="1" s="1"/>
  <c r="CJ30" i="1"/>
  <c r="CI30" i="1"/>
  <c r="CK30" i="1" s="1"/>
  <c r="CJ29" i="1"/>
  <c r="CK29" i="1" s="1"/>
  <c r="CJ28" i="1"/>
  <c r="CI28" i="1"/>
  <c r="CK28" i="1" s="1"/>
  <c r="CJ27" i="1"/>
  <c r="CK27" i="1" s="1"/>
  <c r="CJ26" i="1"/>
  <c r="CI26" i="1"/>
  <c r="CJ25" i="1"/>
  <c r="CJ24" i="1"/>
  <c r="CI24" i="1"/>
  <c r="CK24" i="1" s="1"/>
  <c r="CJ23" i="1"/>
  <c r="CK23" i="1" s="1"/>
  <c r="CJ22" i="1"/>
  <c r="CI22" i="1"/>
  <c r="CK22" i="1" s="1"/>
  <c r="CJ21" i="1"/>
  <c r="CK21" i="1" s="1"/>
  <c r="CJ20" i="1"/>
  <c r="CI20" i="1"/>
  <c r="CK20" i="1" s="1"/>
  <c r="CJ18" i="1"/>
  <c r="CI18" i="1"/>
  <c r="CK18" i="1" s="1"/>
  <c r="BL16" i="1"/>
  <c r="BK16" i="1"/>
  <c r="BM16" i="1" s="1"/>
  <c r="BL15" i="1"/>
  <c r="BM15" i="1" s="1"/>
  <c r="BL14" i="1"/>
  <c r="BK14" i="1"/>
  <c r="BM14" i="1"/>
  <c r="BL13" i="1"/>
  <c r="BM13" i="1"/>
  <c r="BL12" i="1"/>
  <c r="BK12" i="1"/>
  <c r="BM12" i="1" s="1"/>
  <c r="BH48" i="1"/>
  <c r="BI48" i="1" s="1"/>
  <c r="BG48" i="1"/>
  <c r="BH47" i="1"/>
  <c r="BH46" i="1"/>
  <c r="BG46" i="1"/>
  <c r="BH45" i="1"/>
  <c r="BH44" i="1"/>
  <c r="BG44" i="1"/>
  <c r="BH43" i="1"/>
  <c r="BI43" i="1" s="1"/>
  <c r="BH42" i="1"/>
  <c r="BG42" i="1"/>
  <c r="BH41" i="1"/>
  <c r="BH40" i="1"/>
  <c r="BG40" i="1"/>
  <c r="BH39" i="1"/>
  <c r="BH38" i="1"/>
  <c r="BG38" i="1"/>
  <c r="BH37" i="1"/>
  <c r="BH36" i="1"/>
  <c r="BG36" i="1"/>
  <c r="BH35" i="1"/>
  <c r="BI35" i="1" s="1"/>
  <c r="BH34" i="1"/>
  <c r="BG34" i="1"/>
  <c r="BI34" i="1" s="1"/>
  <c r="BH33" i="1"/>
  <c r="BH32" i="1"/>
  <c r="BG32" i="1"/>
  <c r="BH31" i="1"/>
  <c r="BH30" i="1"/>
  <c r="BG30" i="1"/>
  <c r="BH29" i="1"/>
  <c r="BH28" i="1"/>
  <c r="BG28" i="1"/>
  <c r="BH27" i="1"/>
  <c r="BH26" i="1"/>
  <c r="BG26" i="1"/>
  <c r="BH25" i="1"/>
  <c r="BH24" i="1"/>
  <c r="BI24" i="1"/>
  <c r="BG24" i="1"/>
  <c r="BH23" i="1"/>
  <c r="BH22" i="1"/>
  <c r="BG22" i="1"/>
  <c r="BH21" i="1"/>
  <c r="BH20" i="1"/>
  <c r="BG20" i="1"/>
  <c r="BH19" i="1"/>
  <c r="BI19" i="1"/>
  <c r="BH18" i="1"/>
  <c r="BG18" i="1"/>
  <c r="BH17" i="1"/>
  <c r="BH16" i="1"/>
  <c r="BG16" i="1"/>
  <c r="BI16" i="1" s="1"/>
  <c r="BH15" i="1"/>
  <c r="BH14" i="1"/>
  <c r="BG14" i="1"/>
  <c r="BI14" i="1" s="1"/>
  <c r="BI50" i="1" s="1"/>
  <c r="BH13" i="1"/>
  <c r="BI13" i="1" s="1"/>
  <c r="BH12" i="1"/>
  <c r="BI12" i="1" s="1"/>
  <c r="BG12" i="1"/>
  <c r="BD48" i="1"/>
  <c r="BE48" i="1"/>
  <c r="BC48" i="1"/>
  <c r="BD47" i="1"/>
  <c r="BD46" i="1"/>
  <c r="BC46" i="1"/>
  <c r="BE46" i="1"/>
  <c r="BD45" i="1"/>
  <c r="BD44" i="1"/>
  <c r="BC44" i="1"/>
  <c r="BE44" i="1" s="1"/>
  <c r="BD43" i="1"/>
  <c r="BE43" i="1" s="1"/>
  <c r="BD42" i="1"/>
  <c r="BC42" i="1"/>
  <c r="BD41" i="1"/>
  <c r="BD40" i="1"/>
  <c r="BC40" i="1"/>
  <c r="BE40" i="1" s="1"/>
  <c r="BD39" i="1"/>
  <c r="BD38" i="1"/>
  <c r="BC38" i="1"/>
  <c r="BE38" i="1"/>
  <c r="BD37" i="1"/>
  <c r="BD36" i="1"/>
  <c r="BC36" i="1"/>
  <c r="BD35" i="1"/>
  <c r="BE35" i="1" s="1"/>
  <c r="BD34" i="1"/>
  <c r="BC34" i="1"/>
  <c r="BD33" i="1"/>
  <c r="BD32" i="1"/>
  <c r="BE32" i="1" s="1"/>
  <c r="BC32" i="1"/>
  <c r="BD31" i="1"/>
  <c r="BD30" i="1"/>
  <c r="BC30" i="1"/>
  <c r="BE30" i="1" s="1"/>
  <c r="BD29" i="1"/>
  <c r="BD28" i="1"/>
  <c r="BC28" i="1"/>
  <c r="BD27" i="1"/>
  <c r="BD26" i="1"/>
  <c r="BC26" i="1"/>
  <c r="BD25" i="1"/>
  <c r="BD24" i="1"/>
  <c r="BC24" i="1"/>
  <c r="BE24" i="1" s="1"/>
  <c r="BD23" i="1"/>
  <c r="BD22" i="1"/>
  <c r="BC22" i="1"/>
  <c r="BE22" i="1" s="1"/>
  <c r="BD21" i="1"/>
  <c r="BD20" i="1"/>
  <c r="BC20" i="1"/>
  <c r="BD19" i="1"/>
  <c r="BE19" i="1" s="1"/>
  <c r="BD18" i="1"/>
  <c r="BC18" i="1"/>
  <c r="BE18" i="1" s="1"/>
  <c r="BD17" i="1"/>
  <c r="BE17" i="1" s="1"/>
  <c r="BD16" i="1"/>
  <c r="BC16" i="1"/>
  <c r="BE16" i="1" s="1"/>
  <c r="BD15" i="1"/>
  <c r="BD14" i="1"/>
  <c r="BC14" i="1"/>
  <c r="BE14" i="1"/>
  <c r="BD13" i="1"/>
  <c r="BD12" i="1"/>
  <c r="BC12" i="1"/>
  <c r="AZ48" i="1"/>
  <c r="L48" i="1" s="1"/>
  <c r="AY48" i="1"/>
  <c r="AZ47" i="1"/>
  <c r="AZ46" i="1"/>
  <c r="AY46" i="1"/>
  <c r="BA46" i="1" s="1"/>
  <c r="AZ45" i="1"/>
  <c r="AZ44" i="1"/>
  <c r="AY44" i="1"/>
  <c r="AZ43" i="1"/>
  <c r="BA43" i="1" s="1"/>
  <c r="AZ42" i="1"/>
  <c r="AY42" i="1"/>
  <c r="BA42" i="1" s="1"/>
  <c r="AZ41" i="1"/>
  <c r="BA41" i="1" s="1"/>
  <c r="AZ40" i="1"/>
  <c r="AY40" i="1"/>
  <c r="BA40" i="1" s="1"/>
  <c r="AZ39" i="1"/>
  <c r="AZ38" i="1"/>
  <c r="AY38" i="1"/>
  <c r="BA38" i="1"/>
  <c r="AZ37" i="1"/>
  <c r="AZ36" i="1"/>
  <c r="AY36" i="1"/>
  <c r="AZ35" i="1"/>
  <c r="BA35" i="1"/>
  <c r="AZ34" i="1"/>
  <c r="AY34" i="1"/>
  <c r="AZ33" i="1"/>
  <c r="AZ32" i="1"/>
  <c r="AY32" i="1"/>
  <c r="BA32" i="1" s="1"/>
  <c r="AZ31" i="1"/>
  <c r="AZ30" i="1"/>
  <c r="AY30" i="1"/>
  <c r="BA30" i="1" s="1"/>
  <c r="AZ29" i="1"/>
  <c r="BA29" i="1" s="1"/>
  <c r="AZ28" i="1"/>
  <c r="BA28" i="1" s="1"/>
  <c r="AY28" i="1"/>
  <c r="AZ27" i="1"/>
  <c r="BA27" i="1"/>
  <c r="AZ26" i="1"/>
  <c r="AY26" i="1"/>
  <c r="AZ25" i="1"/>
  <c r="AZ24" i="1"/>
  <c r="BA24" i="1"/>
  <c r="AY24" i="1"/>
  <c r="AZ23" i="1"/>
  <c r="AZ22" i="1"/>
  <c r="AY22" i="1"/>
  <c r="AZ21" i="1"/>
  <c r="AZ20" i="1"/>
  <c r="AY20" i="1"/>
  <c r="AZ19" i="1"/>
  <c r="BA19" i="1"/>
  <c r="AZ18" i="1"/>
  <c r="AY18" i="1"/>
  <c r="AZ17" i="1"/>
  <c r="AZ16" i="1"/>
  <c r="AY16" i="1"/>
  <c r="BA16" i="1" s="1"/>
  <c r="AZ15" i="1"/>
  <c r="AZ14" i="1"/>
  <c r="AY14" i="1"/>
  <c r="BA14" i="1"/>
  <c r="AZ13" i="1"/>
  <c r="AZ12" i="1"/>
  <c r="AY12" i="1"/>
  <c r="AV48" i="1"/>
  <c r="AU48" i="1"/>
  <c r="AV47" i="1"/>
  <c r="AV46" i="1"/>
  <c r="AU46" i="1"/>
  <c r="AW46" i="1"/>
  <c r="AV45" i="1"/>
  <c r="AW45" i="1" s="1"/>
  <c r="AV44" i="1"/>
  <c r="AU44" i="1"/>
  <c r="AW44" i="1" s="1"/>
  <c r="AV43" i="1"/>
  <c r="AW43" i="1" s="1"/>
  <c r="AV42" i="1"/>
  <c r="AU42" i="1"/>
  <c r="AV41" i="1"/>
  <c r="AW41" i="1"/>
  <c r="AV40" i="1"/>
  <c r="AU40" i="1"/>
  <c r="AV39" i="1"/>
  <c r="AW39" i="1"/>
  <c r="AV38" i="1"/>
  <c r="AU38" i="1"/>
  <c r="AW38" i="1" s="1"/>
  <c r="AV37" i="1"/>
  <c r="AW37" i="1"/>
  <c r="AV36" i="1"/>
  <c r="AU36" i="1"/>
  <c r="AW36" i="1" s="1"/>
  <c r="AV35" i="1"/>
  <c r="AW35" i="1" s="1"/>
  <c r="AV34" i="1"/>
  <c r="AU34" i="1"/>
  <c r="AW34" i="1"/>
  <c r="AV33" i="1"/>
  <c r="AW33" i="1"/>
  <c r="AV32" i="1"/>
  <c r="AW32" i="1" s="1"/>
  <c r="AU32" i="1"/>
  <c r="AV31" i="1"/>
  <c r="AW31" i="1" s="1"/>
  <c r="AV30" i="1"/>
  <c r="AU30" i="1"/>
  <c r="AW30" i="1"/>
  <c r="AV29" i="1"/>
  <c r="AW29" i="1" s="1"/>
  <c r="AV28" i="1"/>
  <c r="AU28" i="1"/>
  <c r="AW28" i="1"/>
  <c r="AV27" i="1"/>
  <c r="AW27" i="1" s="1"/>
  <c r="AV26" i="1"/>
  <c r="AU26" i="1"/>
  <c r="AW26" i="1" s="1"/>
  <c r="AV25" i="1"/>
  <c r="AW25" i="1"/>
  <c r="AV24" i="1"/>
  <c r="AU24" i="1"/>
  <c r="AV23" i="1"/>
  <c r="AW23" i="1" s="1"/>
  <c r="AV22" i="1"/>
  <c r="AU22" i="1"/>
  <c r="AW22" i="1" s="1"/>
  <c r="AV21" i="1"/>
  <c r="AW21" i="1"/>
  <c r="AV20" i="1"/>
  <c r="AU20" i="1"/>
  <c r="AW20" i="1"/>
  <c r="AV19" i="1"/>
  <c r="AW19" i="1" s="1"/>
  <c r="AV18" i="1"/>
  <c r="AU18" i="1"/>
  <c r="AV17" i="1"/>
  <c r="AW17" i="1" s="1"/>
  <c r="AV16" i="1"/>
  <c r="AU16" i="1"/>
  <c r="AV15" i="1"/>
  <c r="AV14" i="1"/>
  <c r="AW14" i="1" s="1"/>
  <c r="AU14" i="1"/>
  <c r="AV13" i="1"/>
  <c r="AV12" i="1"/>
  <c r="AU12" i="1"/>
  <c r="AR48" i="1"/>
  <c r="AQ48" i="1"/>
  <c r="AS48" i="1" s="1"/>
  <c r="AR47" i="1"/>
  <c r="AR46" i="1"/>
  <c r="AQ46" i="1"/>
  <c r="AS46" i="1" s="1"/>
  <c r="AR45" i="1"/>
  <c r="AS45" i="1" s="1"/>
  <c r="AR44" i="1"/>
  <c r="AQ44" i="1"/>
  <c r="AR43" i="1"/>
  <c r="AS43" i="1" s="1"/>
  <c r="AR42" i="1"/>
  <c r="AQ42" i="1"/>
  <c r="AR41" i="1"/>
  <c r="AR40" i="1"/>
  <c r="AS40" i="1" s="1"/>
  <c r="AQ40" i="1"/>
  <c r="AR39" i="1"/>
  <c r="AR38" i="1"/>
  <c r="AQ38" i="1"/>
  <c r="AS38" i="1"/>
  <c r="AR37" i="1"/>
  <c r="AS37" i="1" s="1"/>
  <c r="AR36" i="1"/>
  <c r="AQ36" i="1"/>
  <c r="AR35" i="1"/>
  <c r="AS35" i="1"/>
  <c r="AR34" i="1"/>
  <c r="AQ34" i="1"/>
  <c r="AR33" i="1"/>
  <c r="AR32" i="1"/>
  <c r="AQ32" i="1"/>
  <c r="AS32" i="1" s="1"/>
  <c r="AR31" i="1"/>
  <c r="AS31" i="1" s="1"/>
  <c r="AR30" i="1"/>
  <c r="AQ30" i="1"/>
  <c r="AS30" i="1"/>
  <c r="AR29" i="1"/>
  <c r="AS29" i="1"/>
  <c r="AR28" i="1"/>
  <c r="AQ28" i="1"/>
  <c r="AR27" i="1"/>
  <c r="AS27" i="1" s="1"/>
  <c r="AR26" i="1"/>
  <c r="AQ26" i="1"/>
  <c r="AS26" i="1" s="1"/>
  <c r="AR25" i="1"/>
  <c r="AS25" i="1" s="1"/>
  <c r="AR24" i="1"/>
  <c r="AQ24" i="1"/>
  <c r="AS24" i="1" s="1"/>
  <c r="AR23" i="1"/>
  <c r="AR22" i="1"/>
  <c r="AQ22" i="1"/>
  <c r="AS22" i="1" s="1"/>
  <c r="AR21" i="1"/>
  <c r="AS21" i="1" s="1"/>
  <c r="AR20" i="1"/>
  <c r="AQ20" i="1"/>
  <c r="AR19" i="1"/>
  <c r="AS19" i="1" s="1"/>
  <c r="AR18" i="1"/>
  <c r="AQ18" i="1"/>
  <c r="AR17" i="1"/>
  <c r="AR16" i="1"/>
  <c r="AS16" i="1" s="1"/>
  <c r="AQ16" i="1"/>
  <c r="AR15" i="1"/>
  <c r="AR14" i="1"/>
  <c r="AQ14" i="1"/>
  <c r="AR13" i="1"/>
  <c r="AR50" i="1" s="1"/>
  <c r="AS13" i="1"/>
  <c r="AR12" i="1"/>
  <c r="AQ12" i="1"/>
  <c r="AN48" i="1"/>
  <c r="AM48" i="1"/>
  <c r="AO48" i="1" s="1"/>
  <c r="AN47" i="1"/>
  <c r="AN46" i="1"/>
  <c r="AM46" i="1"/>
  <c r="AO46" i="1" s="1"/>
  <c r="AN45" i="1"/>
  <c r="AN44" i="1"/>
  <c r="AM44" i="1"/>
  <c r="AN43" i="1"/>
  <c r="AN42" i="1"/>
  <c r="AM42" i="1"/>
  <c r="AN41" i="1"/>
  <c r="AN40" i="1"/>
  <c r="AO40" i="1" s="1"/>
  <c r="AM40" i="1"/>
  <c r="AN39" i="1"/>
  <c r="AN38" i="1"/>
  <c r="AM38" i="1"/>
  <c r="AN37" i="1"/>
  <c r="AN36" i="1"/>
  <c r="AM36" i="1"/>
  <c r="AN35" i="1"/>
  <c r="AO35" i="1"/>
  <c r="AN34" i="1"/>
  <c r="AM34" i="1"/>
  <c r="AN33" i="1"/>
  <c r="AN32" i="1"/>
  <c r="AM32" i="1"/>
  <c r="AN31" i="1"/>
  <c r="AN30" i="1"/>
  <c r="AM30" i="1"/>
  <c r="AO30" i="1" s="1"/>
  <c r="AN29" i="1"/>
  <c r="AN28" i="1"/>
  <c r="AM28" i="1"/>
  <c r="AN27" i="1"/>
  <c r="AO27" i="1"/>
  <c r="AN26" i="1"/>
  <c r="AM26" i="1"/>
  <c r="AN25" i="1"/>
  <c r="AN24" i="1"/>
  <c r="AM24" i="1"/>
  <c r="AO24" i="1" s="1"/>
  <c r="AN23" i="1"/>
  <c r="AN22" i="1"/>
  <c r="AM22" i="1"/>
  <c r="AN21" i="1"/>
  <c r="AN20" i="1"/>
  <c r="AM20" i="1"/>
  <c r="AN19" i="1"/>
  <c r="AN18" i="1"/>
  <c r="AM18" i="1"/>
  <c r="AN17" i="1"/>
  <c r="AN16" i="1"/>
  <c r="AO16" i="1" s="1"/>
  <c r="AM16" i="1"/>
  <c r="AN15" i="1"/>
  <c r="AN14" i="1"/>
  <c r="AM14" i="1"/>
  <c r="AO14" i="1"/>
  <c r="AN13" i="1"/>
  <c r="AN12" i="1"/>
  <c r="AM12" i="1"/>
  <c r="AJ48" i="1"/>
  <c r="AI48" i="1"/>
  <c r="AK48" i="1" s="1"/>
  <c r="AJ47" i="1"/>
  <c r="AK47" i="1" s="1"/>
  <c r="AJ46" i="1"/>
  <c r="AI46" i="1"/>
  <c r="AJ45" i="1"/>
  <c r="AJ44" i="1"/>
  <c r="AI44" i="1"/>
  <c r="AJ43" i="1"/>
  <c r="AK43" i="1" s="1"/>
  <c r="AJ42" i="1"/>
  <c r="AI42" i="1"/>
  <c r="AJ41" i="1"/>
  <c r="AJ40" i="1"/>
  <c r="AK40" i="1"/>
  <c r="AI40" i="1"/>
  <c r="AJ39" i="1"/>
  <c r="AJ38" i="1"/>
  <c r="AI38" i="1"/>
  <c r="AK38" i="1"/>
  <c r="AJ37" i="1"/>
  <c r="AJ36" i="1"/>
  <c r="AI36" i="1"/>
  <c r="AJ35" i="1"/>
  <c r="AJ34" i="1"/>
  <c r="AI34" i="1"/>
  <c r="AK34" i="1" s="1"/>
  <c r="AJ33" i="1"/>
  <c r="AK33" i="1" s="1"/>
  <c r="AJ32" i="1"/>
  <c r="AI32" i="1"/>
  <c r="AJ31" i="1"/>
  <c r="AJ30" i="1"/>
  <c r="AI30" i="1"/>
  <c r="AK30" i="1" s="1"/>
  <c r="AJ29" i="1"/>
  <c r="AJ28" i="1"/>
  <c r="AI28" i="1"/>
  <c r="AJ27" i="1"/>
  <c r="AK27" i="1"/>
  <c r="AJ26" i="1"/>
  <c r="AI26" i="1"/>
  <c r="AJ25" i="1"/>
  <c r="AJ24" i="1"/>
  <c r="AI24" i="1"/>
  <c r="AK24" i="1" s="1"/>
  <c r="AJ23" i="1"/>
  <c r="AJ22" i="1"/>
  <c r="AI22" i="1"/>
  <c r="AK22" i="1" s="1"/>
  <c r="AJ21" i="1"/>
  <c r="AJ20" i="1"/>
  <c r="AI20" i="1"/>
  <c r="AJ19" i="1"/>
  <c r="AK19" i="1" s="1"/>
  <c r="AJ18" i="1"/>
  <c r="AI18" i="1"/>
  <c r="AJ17" i="1"/>
  <c r="AJ16" i="1"/>
  <c r="AI16" i="1"/>
  <c r="AJ15" i="1"/>
  <c r="AJ14" i="1"/>
  <c r="AI14" i="1"/>
  <c r="AJ13" i="1"/>
  <c r="AJ12" i="1"/>
  <c r="AI12" i="1"/>
  <c r="AF48" i="1"/>
  <c r="AE48" i="1"/>
  <c r="AF47" i="1"/>
  <c r="AG47" i="1" s="1"/>
  <c r="AF46" i="1"/>
  <c r="AE46" i="1"/>
  <c r="AG46" i="1" s="1"/>
  <c r="AF45" i="1"/>
  <c r="AG45" i="1" s="1"/>
  <c r="AF44" i="1"/>
  <c r="AG44" i="1"/>
  <c r="AE44" i="1"/>
  <c r="AF43" i="1"/>
  <c r="AG43" i="1"/>
  <c r="AF42" i="1"/>
  <c r="AG42" i="1"/>
  <c r="AE42" i="1"/>
  <c r="AF41" i="1"/>
  <c r="AG41" i="1"/>
  <c r="AF40" i="1"/>
  <c r="AE40" i="1"/>
  <c r="AF39" i="1"/>
  <c r="AG39" i="1"/>
  <c r="AF38" i="1"/>
  <c r="AE38" i="1"/>
  <c r="AF37" i="1"/>
  <c r="AG37" i="1" s="1"/>
  <c r="AF36" i="1"/>
  <c r="AE36" i="1"/>
  <c r="AG36" i="1" s="1"/>
  <c r="AF35" i="1"/>
  <c r="AG35" i="1" s="1"/>
  <c r="AF34" i="1"/>
  <c r="AE34" i="1"/>
  <c r="AG34" i="1" s="1"/>
  <c r="AF33" i="1"/>
  <c r="AG33" i="1" s="1"/>
  <c r="AF32" i="1"/>
  <c r="AE32" i="1"/>
  <c r="AG32" i="1"/>
  <c r="AG31" i="1"/>
  <c r="AF31" i="1"/>
  <c r="AF30" i="1"/>
  <c r="AG30" i="1" s="1"/>
  <c r="AE30" i="1"/>
  <c r="AF29" i="1"/>
  <c r="AG29" i="1"/>
  <c r="AF28" i="1"/>
  <c r="AE28" i="1"/>
  <c r="AG28" i="1"/>
  <c r="AF27" i="1"/>
  <c r="AG27" i="1" s="1"/>
  <c r="AF26" i="1"/>
  <c r="AG26" i="1" s="1"/>
  <c r="AE26" i="1"/>
  <c r="AF25" i="1"/>
  <c r="AG25" i="1"/>
  <c r="AF24" i="1"/>
  <c r="L24" i="1" s="1"/>
  <c r="AE24" i="1"/>
  <c r="AG24" i="1" s="1"/>
  <c r="AF23" i="1"/>
  <c r="AG23" i="1" s="1"/>
  <c r="AF22" i="1"/>
  <c r="AE22" i="1"/>
  <c r="AG22" i="1" s="1"/>
  <c r="AF21" i="1"/>
  <c r="AG21" i="1"/>
  <c r="AF20" i="1"/>
  <c r="AE20" i="1"/>
  <c r="AG20" i="1"/>
  <c r="AF19" i="1"/>
  <c r="AG19" i="1" s="1"/>
  <c r="AF18" i="1"/>
  <c r="AG18" i="1"/>
  <c r="AE18" i="1"/>
  <c r="AF17" i="1"/>
  <c r="AG17" i="1" s="1"/>
  <c r="AF16" i="1"/>
  <c r="AE16" i="1"/>
  <c r="AG16" i="1" s="1"/>
  <c r="AF15" i="1"/>
  <c r="AG15" i="1"/>
  <c r="AF14" i="1"/>
  <c r="AE14" i="1"/>
  <c r="AG14" i="1" s="1"/>
  <c r="AF13" i="1"/>
  <c r="AG13" i="1" s="1"/>
  <c r="AF12" i="1"/>
  <c r="AG12" i="1" s="1"/>
  <c r="AE12" i="1"/>
  <c r="AB48" i="1"/>
  <c r="AA48" i="1"/>
  <c r="AB47" i="1"/>
  <c r="AB46" i="1"/>
  <c r="AA46" i="1"/>
  <c r="AC46" i="1" s="1"/>
  <c r="AB45" i="1"/>
  <c r="AB44" i="1"/>
  <c r="AA44" i="1"/>
  <c r="AB43" i="1"/>
  <c r="AB42" i="1"/>
  <c r="AA42" i="1"/>
  <c r="AB41" i="1"/>
  <c r="AB40" i="1"/>
  <c r="AA40" i="1"/>
  <c r="AB39" i="1"/>
  <c r="AB38" i="1"/>
  <c r="AA38" i="1"/>
  <c r="AC38" i="1" s="1"/>
  <c r="AB37" i="1"/>
  <c r="AB36" i="1"/>
  <c r="AA36" i="1"/>
  <c r="AB35" i="1"/>
  <c r="AB34" i="1"/>
  <c r="AA34" i="1"/>
  <c r="AB33" i="1"/>
  <c r="AB32" i="1"/>
  <c r="AA32" i="1"/>
  <c r="AB31" i="1"/>
  <c r="AB30" i="1"/>
  <c r="AA30" i="1"/>
  <c r="AC30" i="1" s="1"/>
  <c r="AB29" i="1"/>
  <c r="AB28" i="1"/>
  <c r="AA28" i="1"/>
  <c r="AB27" i="1"/>
  <c r="AB26" i="1"/>
  <c r="AA26" i="1"/>
  <c r="AB25" i="1"/>
  <c r="AB24" i="1"/>
  <c r="AA24" i="1"/>
  <c r="AB23" i="1"/>
  <c r="AC23" i="1"/>
  <c r="AB22" i="1"/>
  <c r="AC22" i="1" s="1"/>
  <c r="AA22" i="1"/>
  <c r="AB21" i="1"/>
  <c r="AB20" i="1"/>
  <c r="AA20" i="1"/>
  <c r="AC20" i="1" s="1"/>
  <c r="AB19" i="1"/>
  <c r="AB18" i="1"/>
  <c r="AA18" i="1"/>
  <c r="AB17" i="1"/>
  <c r="AB16" i="1"/>
  <c r="AA16" i="1"/>
  <c r="AB15" i="1"/>
  <c r="AC15" i="1" s="1"/>
  <c r="AB14" i="1"/>
  <c r="AA14" i="1"/>
  <c r="AB13" i="1"/>
  <c r="AB12" i="1"/>
  <c r="AA12" i="1"/>
  <c r="X48" i="1"/>
  <c r="W48" i="1"/>
  <c r="X47" i="1"/>
  <c r="X46" i="1"/>
  <c r="W46" i="1"/>
  <c r="X45" i="1"/>
  <c r="Y45" i="1" s="1"/>
  <c r="X44" i="1"/>
  <c r="W44" i="1"/>
  <c r="X43" i="1"/>
  <c r="X42" i="1"/>
  <c r="W42" i="1"/>
  <c r="X41" i="1"/>
  <c r="X40" i="1"/>
  <c r="W40" i="1"/>
  <c r="X39" i="1"/>
  <c r="X38" i="1"/>
  <c r="W38" i="1"/>
  <c r="X37" i="1"/>
  <c r="Y37" i="1" s="1"/>
  <c r="X36" i="1"/>
  <c r="Y36" i="1" s="1"/>
  <c r="W36" i="1"/>
  <c r="X35" i="1"/>
  <c r="X34" i="1"/>
  <c r="W34" i="1"/>
  <c r="X33" i="1"/>
  <c r="X32" i="1"/>
  <c r="W32" i="1"/>
  <c r="X31" i="1"/>
  <c r="X30" i="1"/>
  <c r="W30" i="1"/>
  <c r="X29" i="1"/>
  <c r="X28" i="1"/>
  <c r="Y28" i="1" s="1"/>
  <c r="W28" i="1"/>
  <c r="X27" i="1"/>
  <c r="X26" i="1"/>
  <c r="W26" i="1"/>
  <c r="Y26" i="1" s="1"/>
  <c r="X25" i="1"/>
  <c r="X24" i="1"/>
  <c r="W24" i="1"/>
  <c r="X23" i="1"/>
  <c r="X22" i="1"/>
  <c r="W22" i="1"/>
  <c r="X21" i="1"/>
  <c r="X20" i="1"/>
  <c r="W20" i="1"/>
  <c r="X19" i="1"/>
  <c r="X18" i="1"/>
  <c r="W18" i="1"/>
  <c r="X17" i="1"/>
  <c r="X16" i="1"/>
  <c r="W16" i="1"/>
  <c r="X15" i="1"/>
  <c r="X14" i="1"/>
  <c r="W14" i="1"/>
  <c r="Y14" i="1" s="1"/>
  <c r="X13" i="1"/>
  <c r="X12" i="1"/>
  <c r="W12" i="1"/>
  <c r="T48" i="1"/>
  <c r="S48" i="1"/>
  <c r="T47" i="1"/>
  <c r="T46" i="1"/>
  <c r="S46" i="1"/>
  <c r="T45" i="1"/>
  <c r="T44" i="1"/>
  <c r="S44" i="1"/>
  <c r="T43" i="1"/>
  <c r="T42" i="1"/>
  <c r="S42" i="1"/>
  <c r="T41" i="1"/>
  <c r="T40" i="1"/>
  <c r="S40" i="1"/>
  <c r="T39" i="1"/>
  <c r="T38" i="1"/>
  <c r="S38" i="1"/>
  <c r="T37" i="1"/>
  <c r="T36" i="1"/>
  <c r="S36" i="1"/>
  <c r="T35" i="1"/>
  <c r="T34" i="1"/>
  <c r="S34" i="1"/>
  <c r="T33" i="1"/>
  <c r="T32" i="1"/>
  <c r="S32" i="1"/>
  <c r="T31" i="1"/>
  <c r="T30" i="1"/>
  <c r="U30" i="1"/>
  <c r="S30" i="1"/>
  <c r="T29" i="1"/>
  <c r="T28" i="1"/>
  <c r="S28" i="1"/>
  <c r="T27" i="1"/>
  <c r="T26" i="1"/>
  <c r="S26" i="1"/>
  <c r="T25" i="1"/>
  <c r="T24" i="1"/>
  <c r="S24" i="1"/>
  <c r="T23" i="1"/>
  <c r="T22" i="1"/>
  <c r="S22" i="1"/>
  <c r="T21" i="1"/>
  <c r="T20" i="1"/>
  <c r="S20" i="1"/>
  <c r="T19" i="1"/>
  <c r="T18" i="1"/>
  <c r="S18" i="1"/>
  <c r="T17" i="1"/>
  <c r="T16" i="1"/>
  <c r="S16" i="1"/>
  <c r="T15" i="1"/>
  <c r="T14" i="1"/>
  <c r="S14" i="1"/>
  <c r="T13" i="1"/>
  <c r="T12" i="1"/>
  <c r="S12" i="1"/>
  <c r="P48" i="1"/>
  <c r="O48" i="1"/>
  <c r="K48" i="1" s="1"/>
  <c r="M48" i="1" s="1"/>
  <c r="P47" i="1"/>
  <c r="P46" i="1"/>
  <c r="O46" i="1"/>
  <c r="P45" i="1"/>
  <c r="L45" i="1" s="1"/>
  <c r="M45" i="1" s="1"/>
  <c r="P44" i="1"/>
  <c r="L44" i="1" s="1"/>
  <c r="O44" i="1"/>
  <c r="K44" i="1" s="1"/>
  <c r="P43" i="1"/>
  <c r="P42" i="1"/>
  <c r="O42" i="1"/>
  <c r="P41" i="1"/>
  <c r="P40" i="1"/>
  <c r="L40" i="1" s="1"/>
  <c r="O40" i="1"/>
  <c r="K40" i="1" s="1"/>
  <c r="M40" i="1" s="1"/>
  <c r="P39" i="1"/>
  <c r="L39" i="1" s="1"/>
  <c r="M39" i="1" s="1"/>
  <c r="P38" i="1"/>
  <c r="O38" i="1"/>
  <c r="P37" i="1"/>
  <c r="P36" i="1"/>
  <c r="O36" i="1"/>
  <c r="P35" i="1"/>
  <c r="P34" i="1"/>
  <c r="O34" i="1"/>
  <c r="P33" i="1"/>
  <c r="P32" i="1"/>
  <c r="O32" i="1"/>
  <c r="K32" i="1" s="1"/>
  <c r="P31" i="1"/>
  <c r="L31" i="1" s="1"/>
  <c r="P30" i="1"/>
  <c r="O30" i="1"/>
  <c r="P29" i="1"/>
  <c r="P28" i="1"/>
  <c r="O28" i="1"/>
  <c r="P27" i="1"/>
  <c r="L27" i="1" s="1"/>
  <c r="M27" i="1" s="1"/>
  <c r="P26" i="1"/>
  <c r="L26" i="1" s="1"/>
  <c r="O26" i="1"/>
  <c r="P25" i="1"/>
  <c r="P24" i="1"/>
  <c r="O24" i="1"/>
  <c r="K24" i="1" s="1"/>
  <c r="P23" i="1"/>
  <c r="P22" i="1"/>
  <c r="O22" i="1"/>
  <c r="P21" i="1"/>
  <c r="L21" i="1" s="1"/>
  <c r="M21" i="1" s="1"/>
  <c r="P20" i="1"/>
  <c r="L20" i="1" s="1"/>
  <c r="O20" i="1"/>
  <c r="P19" i="1"/>
  <c r="L19" i="1" s="1"/>
  <c r="M19" i="1" s="1"/>
  <c r="P18" i="1"/>
  <c r="L18" i="1" s="1"/>
  <c r="O18" i="1"/>
  <c r="P17" i="1"/>
  <c r="P16" i="1"/>
  <c r="O16" i="1"/>
  <c r="P15" i="1"/>
  <c r="P14" i="1"/>
  <c r="O14" i="1"/>
  <c r="K14" i="1" s="1"/>
  <c r="P13" i="1"/>
  <c r="P12" i="1"/>
  <c r="O12" i="1"/>
  <c r="L7" i="1"/>
  <c r="AW47" i="1"/>
  <c r="AW42" i="1"/>
  <c r="AW40" i="1"/>
  <c r="AW24" i="1"/>
  <c r="AW15" i="1"/>
  <c r="AV11" i="1"/>
  <c r="AW11" i="1" s="1"/>
  <c r="AW10" i="1"/>
  <c r="AW9" i="1"/>
  <c r="H48" i="1"/>
  <c r="G48" i="1"/>
  <c r="H47" i="1"/>
  <c r="H46" i="1"/>
  <c r="G46" i="1"/>
  <c r="H45" i="1"/>
  <c r="I45" i="1"/>
  <c r="H44" i="1"/>
  <c r="G44" i="1"/>
  <c r="H43" i="1"/>
  <c r="H42" i="1"/>
  <c r="I42" i="1" s="1"/>
  <c r="G42" i="1"/>
  <c r="H41" i="1"/>
  <c r="H40" i="1"/>
  <c r="G40" i="1"/>
  <c r="H39" i="1"/>
  <c r="H38" i="1"/>
  <c r="G38" i="1"/>
  <c r="H37" i="1"/>
  <c r="I37" i="1" s="1"/>
  <c r="H36" i="1"/>
  <c r="G36" i="1"/>
  <c r="I36" i="1" s="1"/>
  <c r="H35" i="1"/>
  <c r="H34" i="1"/>
  <c r="G34" i="1"/>
  <c r="H33" i="1"/>
  <c r="H32" i="1"/>
  <c r="G32" i="1"/>
  <c r="H31" i="1"/>
  <c r="H30" i="1"/>
  <c r="G30" i="1"/>
  <c r="H29" i="1"/>
  <c r="I29" i="1" s="1"/>
  <c r="H28" i="1"/>
  <c r="G28" i="1"/>
  <c r="G50" i="1" s="1"/>
  <c r="H27" i="1"/>
  <c r="H26" i="1"/>
  <c r="G26" i="1"/>
  <c r="H25" i="1"/>
  <c r="H24" i="1"/>
  <c r="G24" i="1"/>
  <c r="H23" i="1"/>
  <c r="H22" i="1"/>
  <c r="G22" i="1"/>
  <c r="H21" i="1"/>
  <c r="I21" i="1"/>
  <c r="H20" i="1"/>
  <c r="I20" i="1" s="1"/>
  <c r="G20" i="1"/>
  <c r="H19" i="1"/>
  <c r="H18" i="1"/>
  <c r="G18" i="1"/>
  <c r="H17" i="1"/>
  <c r="H16" i="1"/>
  <c r="G16" i="1"/>
  <c r="H15" i="1"/>
  <c r="H14" i="1"/>
  <c r="G14" i="1"/>
  <c r="H13" i="1"/>
  <c r="I13" i="1"/>
  <c r="H12" i="1"/>
  <c r="G12" i="1"/>
  <c r="AW13" i="1"/>
  <c r="AG38" i="1"/>
  <c r="M6" i="1"/>
  <c r="CJ11" i="1"/>
  <c r="CF11" i="1"/>
  <c r="CB11" i="1"/>
  <c r="BX11" i="1"/>
  <c r="BT11" i="1"/>
  <c r="BP11" i="1"/>
  <c r="BL11" i="1"/>
  <c r="BM11" i="1" s="1"/>
  <c r="BH11" i="1"/>
  <c r="BD11" i="1"/>
  <c r="BE11" i="1" s="1"/>
  <c r="AZ11" i="1"/>
  <c r="AR11" i="1"/>
  <c r="AN11" i="1"/>
  <c r="AJ11" i="1"/>
  <c r="AK11" i="1"/>
  <c r="AF11" i="1"/>
  <c r="AG11" i="1" s="1"/>
  <c r="AG50" i="1" s="1"/>
  <c r="AB11" i="1"/>
  <c r="X11" i="1"/>
  <c r="T11" i="1"/>
  <c r="P11" i="1"/>
  <c r="AS47" i="1"/>
  <c r="AS44" i="1"/>
  <c r="AS42" i="1"/>
  <c r="AS41" i="1"/>
  <c r="AS39" i="1"/>
  <c r="AS36" i="1"/>
  <c r="AS34" i="1"/>
  <c r="AS33" i="1"/>
  <c r="AS28" i="1"/>
  <c r="AS23" i="1"/>
  <c r="AS18" i="1"/>
  <c r="AS17" i="1"/>
  <c r="AS15" i="1"/>
  <c r="AS12" i="1"/>
  <c r="AS10" i="1"/>
  <c r="AS9" i="1"/>
  <c r="L6" i="1"/>
  <c r="BL10" i="1"/>
  <c r="BK10" i="1"/>
  <c r="BM9" i="1"/>
  <c r="AF10" i="1"/>
  <c r="AE10" i="1"/>
  <c r="AG10" i="1" s="1"/>
  <c r="AG9" i="1"/>
  <c r="K6" i="1"/>
  <c r="P9" i="1"/>
  <c r="X9" i="1"/>
  <c r="Y9" i="1" s="1"/>
  <c r="Y50" i="1" s="1"/>
  <c r="AB9" i="1"/>
  <c r="CB9" i="1"/>
  <c r="CC9" i="1" s="1"/>
  <c r="BX9" i="1"/>
  <c r="BT9" i="1"/>
  <c r="BU9" i="1"/>
  <c r="BP9" i="1"/>
  <c r="BH9" i="1"/>
  <c r="BD9" i="1"/>
  <c r="BE9" i="1" s="1"/>
  <c r="T9" i="1"/>
  <c r="AJ9" i="1"/>
  <c r="AK9" i="1" s="1"/>
  <c r="AN9" i="1"/>
  <c r="AZ9" i="1"/>
  <c r="CJ9" i="1"/>
  <c r="CE10" i="1"/>
  <c r="P10" i="1"/>
  <c r="L10" i="1" s="1"/>
  <c r="T10" i="1"/>
  <c r="X10" i="1"/>
  <c r="AB10" i="1"/>
  <c r="AJ10" i="1"/>
  <c r="AN10" i="1"/>
  <c r="AZ10" i="1"/>
  <c r="BD10" i="1"/>
  <c r="BH10" i="1"/>
  <c r="BP10" i="1"/>
  <c r="BT10" i="1"/>
  <c r="BX10" i="1"/>
  <c r="CB10" i="1"/>
  <c r="CF10" i="1"/>
  <c r="O10" i="1"/>
  <c r="S10" i="1"/>
  <c r="W10" i="1"/>
  <c r="AA10" i="1"/>
  <c r="AI10" i="1"/>
  <c r="AM10" i="1"/>
  <c r="AO10" i="1" s="1"/>
  <c r="AY10" i="1"/>
  <c r="BC10" i="1"/>
  <c r="BG10" i="1"/>
  <c r="BO10" i="1"/>
  <c r="BQ10" i="1" s="1"/>
  <c r="BO50" i="1"/>
  <c r="BS10" i="1"/>
  <c r="BW10" i="1"/>
  <c r="CA10" i="1"/>
  <c r="CC37" i="1"/>
  <c r="BY48" i="1"/>
  <c r="BY45" i="1"/>
  <c r="BY40" i="1"/>
  <c r="BY39" i="1"/>
  <c r="BY37" i="1"/>
  <c r="BY32" i="1"/>
  <c r="BY29" i="1"/>
  <c r="BY24" i="1"/>
  <c r="BY21" i="1"/>
  <c r="BY14" i="1"/>
  <c r="BU48" i="1"/>
  <c r="BU32" i="1"/>
  <c r="BU16" i="1"/>
  <c r="BQ45" i="1"/>
  <c r="BQ43" i="1"/>
  <c r="BQ39" i="1"/>
  <c r="BQ37" i="1"/>
  <c r="BQ29" i="1"/>
  <c r="BQ23" i="1"/>
  <c r="BQ21" i="1"/>
  <c r="BQ17" i="1"/>
  <c r="BQ11" i="1"/>
  <c r="AO25" i="1"/>
  <c r="AK45" i="1"/>
  <c r="AK41" i="1"/>
  <c r="AK39" i="1"/>
  <c r="AK29" i="1"/>
  <c r="AK23" i="1"/>
  <c r="AK21" i="1"/>
  <c r="AK17" i="1"/>
  <c r="AK15" i="1"/>
  <c r="AC36" i="1"/>
  <c r="AC32" i="1"/>
  <c r="BY47" i="1"/>
  <c r="BY46" i="1"/>
  <c r="BY44" i="1"/>
  <c r="BY43" i="1"/>
  <c r="BY41" i="1"/>
  <c r="BY38" i="1"/>
  <c r="BY36" i="1"/>
  <c r="BY35" i="1"/>
  <c r="BY33" i="1"/>
  <c r="BY31" i="1"/>
  <c r="BY30" i="1"/>
  <c r="BY28" i="1"/>
  <c r="BY25" i="1"/>
  <c r="BY23" i="1"/>
  <c r="BY22" i="1"/>
  <c r="BY17" i="1"/>
  <c r="BY15" i="1"/>
  <c r="BY11" i="1"/>
  <c r="AK37" i="1"/>
  <c r="AK31" i="1"/>
  <c r="AK25" i="1"/>
  <c r="Y48" i="1"/>
  <c r="Y40" i="1"/>
  <c r="Y34" i="1"/>
  <c r="Y32" i="1"/>
  <c r="Y24" i="1"/>
  <c r="Y16" i="1"/>
  <c r="U39" i="1"/>
  <c r="U19" i="1"/>
  <c r="Q39" i="1"/>
  <c r="Q37" i="1"/>
  <c r="Q16" i="1"/>
  <c r="Q15" i="1"/>
  <c r="Q13" i="1"/>
  <c r="BU24" i="1"/>
  <c r="BU47" i="1"/>
  <c r="BU44" i="1"/>
  <c r="BU29" i="1"/>
  <c r="BU21" i="1"/>
  <c r="CC36" i="1"/>
  <c r="CC28" i="1"/>
  <c r="CC25" i="1"/>
  <c r="CC17" i="1"/>
  <c r="CG44" i="1"/>
  <c r="CG43" i="1"/>
  <c r="CG36" i="1"/>
  <c r="CG28" i="1"/>
  <c r="CG20" i="1"/>
  <c r="CG16" i="1"/>
  <c r="CG12" i="1"/>
  <c r="BQ38" i="1"/>
  <c r="BQ30" i="1"/>
  <c r="BQ22" i="1"/>
  <c r="BQ18" i="1"/>
  <c r="BQ47" i="1"/>
  <c r="BQ19" i="1"/>
  <c r="BE36" i="1"/>
  <c r="BE28" i="1"/>
  <c r="BE20" i="1"/>
  <c r="BE45" i="1"/>
  <c r="BE41" i="1"/>
  <c r="BE33" i="1"/>
  <c r="BE29" i="1"/>
  <c r="BE25" i="1"/>
  <c r="BE21" i="1"/>
  <c r="BA47" i="1"/>
  <c r="BA45" i="1"/>
  <c r="BA37" i="1"/>
  <c r="BA33" i="1"/>
  <c r="BA31" i="1"/>
  <c r="BA25" i="1"/>
  <c r="BA23" i="1"/>
  <c r="BA21" i="1"/>
  <c r="BA17" i="1"/>
  <c r="BA13" i="1"/>
  <c r="AC28" i="1"/>
  <c r="AC12" i="1"/>
  <c r="BA48" i="1"/>
  <c r="BA44" i="1"/>
  <c r="BA36" i="1"/>
  <c r="BA34" i="1"/>
  <c r="BA26" i="1"/>
  <c r="BA20" i="1"/>
  <c r="BA18" i="1"/>
  <c r="BA12" i="1"/>
  <c r="BA9" i="1"/>
  <c r="BA10" i="1"/>
  <c r="Q44" i="1"/>
  <c r="Q43" i="1"/>
  <c r="Q38" i="1"/>
  <c r="Q35" i="1"/>
  <c r="Q34" i="1"/>
  <c r="Q30" i="1"/>
  <c r="Q27" i="1"/>
  <c r="Q23" i="1"/>
  <c r="Q19" i="1"/>
  <c r="Q11" i="1"/>
  <c r="Q9" i="1"/>
  <c r="CF9" i="1"/>
  <c r="CG9" i="1"/>
  <c r="BP50" i="1"/>
  <c r="BI9" i="1"/>
  <c r="CG35" i="1"/>
  <c r="CG21" i="1"/>
  <c r="CG17" i="1"/>
  <c r="CC41" i="1"/>
  <c r="CC39" i="1"/>
  <c r="CC31" i="1"/>
  <c r="CC23" i="1"/>
  <c r="CC19" i="1"/>
  <c r="BU39" i="1"/>
  <c r="BU31" i="1"/>
  <c r="BU27" i="1"/>
  <c r="BU23" i="1"/>
  <c r="BU19" i="1"/>
  <c r="BU15" i="1"/>
  <c r="BQ46" i="1"/>
  <c r="BQ41" i="1"/>
  <c r="BQ40" i="1"/>
  <c r="BQ34" i="1"/>
  <c r="BQ50" i="1" s="1"/>
  <c r="BQ32" i="1"/>
  <c r="BQ26" i="1"/>
  <c r="BQ24" i="1"/>
  <c r="BQ20" i="1"/>
  <c r="BQ14" i="1"/>
  <c r="BQ13" i="1"/>
  <c r="BI39" i="1"/>
  <c r="BI37" i="1"/>
  <c r="BI33" i="1"/>
  <c r="BI29" i="1"/>
  <c r="BI21" i="1"/>
  <c r="BI17" i="1"/>
  <c r="BI15" i="1"/>
  <c r="BE47" i="1"/>
  <c r="BE27" i="1"/>
  <c r="AC43" i="1"/>
  <c r="AC35" i="1"/>
  <c r="AC13" i="1"/>
  <c r="Y46" i="1"/>
  <c r="Y38" i="1"/>
  <c r="Y30" i="1"/>
  <c r="Y18" i="1"/>
  <c r="BI10" i="1"/>
  <c r="BI11" i="1"/>
  <c r="BE42" i="1"/>
  <c r="BE39" i="1"/>
  <c r="BE34" i="1"/>
  <c r="BE31" i="1"/>
  <c r="BE26" i="1"/>
  <c r="BE23" i="1"/>
  <c r="BE15" i="1"/>
  <c r="AC41" i="1"/>
  <c r="AC33" i="1"/>
  <c r="AC29" i="1"/>
  <c r="AC25" i="1"/>
  <c r="AC17" i="1"/>
  <c r="AC11" i="1"/>
  <c r="U43" i="1"/>
  <c r="U35" i="1"/>
  <c r="U27" i="1"/>
  <c r="U23" i="1"/>
  <c r="BQ48" i="1"/>
  <c r="I48" i="1"/>
  <c r="CI50" i="1"/>
  <c r="CG11" i="1"/>
  <c r="BU11" i="1"/>
  <c r="E48" i="1"/>
  <c r="CG40" i="1"/>
  <c r="CG33" i="1"/>
  <c r="CG30" i="1"/>
  <c r="CC46" i="1"/>
  <c r="CC42" i="1"/>
  <c r="CC38" i="1"/>
  <c r="CC35" i="1"/>
  <c r="CC33" i="1"/>
  <c r="CC30" i="1"/>
  <c r="CC27" i="1"/>
  <c r="CC24" i="1"/>
  <c r="CC22" i="1"/>
  <c r="CC16" i="1"/>
  <c r="CC14" i="1"/>
  <c r="BU26" i="1"/>
  <c r="Y44" i="1"/>
  <c r="Y20" i="1"/>
  <c r="Y12" i="1"/>
  <c r="CC44" i="1"/>
  <c r="CC43" i="1"/>
  <c r="CC32" i="1"/>
  <c r="CC20" i="1"/>
  <c r="CC15" i="1"/>
  <c r="CC11" i="1"/>
  <c r="CK16" i="1"/>
  <c r="CK14" i="1"/>
  <c r="CK13" i="1"/>
  <c r="BU10" i="1"/>
  <c r="BU33" i="1"/>
  <c r="BU17" i="1"/>
  <c r="BU13" i="1"/>
  <c r="CG41" i="1"/>
  <c r="CG37" i="1"/>
  <c r="CG31" i="1"/>
  <c r="CG27" i="1"/>
  <c r="CG23" i="1"/>
  <c r="CG19" i="1"/>
  <c r="CG13" i="1"/>
  <c r="BQ31" i="1"/>
  <c r="BQ15" i="1"/>
  <c r="Y47" i="1"/>
  <c r="Y43" i="1"/>
  <c r="Y41" i="1"/>
  <c r="Y39" i="1"/>
  <c r="Y35" i="1"/>
  <c r="Y31" i="1"/>
  <c r="Y29" i="1"/>
  <c r="Y27" i="1"/>
  <c r="Y25" i="1"/>
  <c r="Y23" i="1"/>
  <c r="Y21" i="1"/>
  <c r="Y19" i="1"/>
  <c r="Y17" i="1"/>
  <c r="Y15" i="1"/>
  <c r="Y13" i="1"/>
  <c r="Y11" i="1"/>
  <c r="U47" i="1"/>
  <c r="U45" i="1"/>
  <c r="U41" i="1"/>
  <c r="U37" i="1"/>
  <c r="U33" i="1"/>
  <c r="U29" i="1"/>
  <c r="U25" i="1"/>
  <c r="U21" i="1"/>
  <c r="U17" i="1"/>
  <c r="U15" i="1"/>
  <c r="U13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D50" i="1"/>
  <c r="C50" i="1"/>
  <c r="W50" i="1"/>
  <c r="I9" i="1"/>
  <c r="I11" i="1"/>
  <c r="I12" i="1"/>
  <c r="I14" i="1"/>
  <c r="I15" i="1"/>
  <c r="I16" i="1"/>
  <c r="I17" i="1"/>
  <c r="I18" i="1"/>
  <c r="I19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8" i="1"/>
  <c r="I39" i="1"/>
  <c r="I40" i="1"/>
  <c r="I41" i="1"/>
  <c r="I43" i="1"/>
  <c r="I44" i="1"/>
  <c r="I46" i="1"/>
  <c r="I47" i="1"/>
  <c r="CG24" i="1"/>
  <c r="BQ16" i="1"/>
  <c r="U16" i="1"/>
  <c r="U24" i="1"/>
  <c r="U28" i="1"/>
  <c r="U11" i="1"/>
  <c r="CK15" i="1"/>
  <c r="Y33" i="1"/>
  <c r="U26" i="1"/>
  <c r="CG15" i="1"/>
  <c r="CF50" i="1"/>
  <c r="CK12" i="1"/>
  <c r="U18" i="1"/>
  <c r="U20" i="1"/>
  <c r="U22" i="1"/>
  <c r="U32" i="1"/>
  <c r="U34" i="1"/>
  <c r="U36" i="1"/>
  <c r="U40" i="1"/>
  <c r="U42" i="1"/>
  <c r="U44" i="1"/>
  <c r="BI23" i="1"/>
  <c r="BI25" i="1"/>
  <c r="BI22" i="1"/>
  <c r="BE13" i="1"/>
  <c r="AC10" i="1"/>
  <c r="BI30" i="1"/>
  <c r="BI31" i="1"/>
  <c r="BI20" i="1"/>
  <c r="BI28" i="1"/>
  <c r="BI27" i="1"/>
  <c r="I10" i="1"/>
  <c r="BI26" i="1"/>
  <c r="BI36" i="1"/>
  <c r="BI32" i="1"/>
  <c r="BI42" i="1"/>
  <c r="BI41" i="1"/>
  <c r="BI40" i="1"/>
  <c r="BI46" i="1"/>
  <c r="BI47" i="1"/>
  <c r="BI45" i="1"/>
  <c r="BI38" i="1"/>
  <c r="BI44" i="1"/>
  <c r="AC39" i="1"/>
  <c r="AC31" i="1"/>
  <c r="AC21" i="1"/>
  <c r="AC19" i="1"/>
  <c r="AC47" i="1"/>
  <c r="AC37" i="1"/>
  <c r="AC27" i="1"/>
  <c r="AC9" i="1"/>
  <c r="BQ9" i="1"/>
  <c r="U31" i="1"/>
  <c r="Y10" i="1"/>
  <c r="CK11" i="1"/>
  <c r="Y22" i="1"/>
  <c r="U48" i="1"/>
  <c r="AC45" i="1"/>
  <c r="U12" i="1"/>
  <c r="BU25" i="1"/>
  <c r="BU41" i="1"/>
  <c r="AO38" i="1"/>
  <c r="O50" i="1"/>
  <c r="Q12" i="1"/>
  <c r="Q10" i="1"/>
  <c r="P50" i="1"/>
  <c r="CG18" i="1"/>
  <c r="Q20" i="1"/>
  <c r="CG10" i="1"/>
  <c r="AK20" i="1"/>
  <c r="AC18" i="1"/>
  <c r="AC42" i="1"/>
  <c r="AK18" i="1"/>
  <c r="AK26" i="1"/>
  <c r="AK42" i="1"/>
  <c r="BU22" i="1"/>
  <c r="BU38" i="1"/>
  <c r="BU46" i="1"/>
  <c r="Y42" i="1"/>
  <c r="Q36" i="1"/>
  <c r="CG26" i="1"/>
  <c r="CG42" i="1"/>
  <c r="BU34" i="1"/>
  <c r="BU14" i="1"/>
  <c r="BU18" i="1"/>
  <c r="AO12" i="1"/>
  <c r="AO23" i="1"/>
  <c r="AO32" i="1"/>
  <c r="AC14" i="1"/>
  <c r="AO15" i="1"/>
  <c r="AO17" i="1"/>
  <c r="AO19" i="1"/>
  <c r="AO33" i="1"/>
  <c r="AO13" i="1"/>
  <c r="AO18" i="1"/>
  <c r="AO45" i="1"/>
  <c r="AO21" i="1"/>
  <c r="AO37" i="1"/>
  <c r="BY9" i="1"/>
  <c r="AC24" i="1"/>
  <c r="CG14" i="1"/>
  <c r="CG22" i="1"/>
  <c r="CG38" i="1"/>
  <c r="CG46" i="1"/>
  <c r="CA50" i="1"/>
  <c r="CC12" i="1"/>
  <c r="CK10" i="1"/>
  <c r="AO36" i="1"/>
  <c r="X50" i="1"/>
  <c r="CC10" i="1"/>
  <c r="AC40" i="1"/>
  <c r="AC44" i="1"/>
  <c r="AC48" i="1"/>
  <c r="AC26" i="1"/>
  <c r="AC34" i="1"/>
  <c r="BA11" i="1"/>
  <c r="BA39" i="1"/>
  <c r="BE12" i="1"/>
  <c r="BI18" i="1"/>
  <c r="BG50" i="1"/>
  <c r="Q29" i="1"/>
  <c r="U14" i="1"/>
  <c r="AO28" i="1"/>
  <c r="U46" i="1"/>
  <c r="BE10" i="1"/>
  <c r="AK12" i="1"/>
  <c r="AB50" i="1"/>
  <c r="AK28" i="1"/>
  <c r="AK44" i="1"/>
  <c r="AK36" i="1"/>
  <c r="AK10" i="1"/>
  <c r="AO31" i="1"/>
  <c r="AO29" i="1"/>
  <c r="AO39" i="1"/>
  <c r="AO47" i="1"/>
  <c r="AO41" i="1"/>
  <c r="AO43" i="1"/>
  <c r="AO11" i="1"/>
  <c r="AO26" i="1"/>
  <c r="AO42" i="1"/>
  <c r="AO22" i="1"/>
  <c r="AO34" i="1"/>
  <c r="AO20" i="1"/>
  <c r="AO44" i="1"/>
  <c r="AM50" i="1"/>
  <c r="AO9" i="1"/>
  <c r="Q14" i="1"/>
  <c r="Q22" i="1"/>
  <c r="Q28" i="1"/>
  <c r="Q31" i="1"/>
  <c r="Q40" i="1"/>
  <c r="Q42" i="1"/>
  <c r="Q47" i="1"/>
  <c r="Q45" i="1"/>
  <c r="Q48" i="1"/>
  <c r="Q18" i="1"/>
  <c r="Q46" i="1"/>
  <c r="Q21" i="1"/>
  <c r="Q32" i="1"/>
  <c r="Q24" i="1"/>
  <c r="Q26" i="1"/>
  <c r="CK9" i="1"/>
  <c r="CJ50" i="1"/>
  <c r="U9" i="1"/>
  <c r="AK32" i="1"/>
  <c r="AK46" i="1"/>
  <c r="AN50" i="1"/>
  <c r="BL50" i="1"/>
  <c r="AK14" i="1"/>
  <c r="AS14" i="1"/>
  <c r="AK16" i="1"/>
  <c r="T50" i="1"/>
  <c r="AK35" i="1"/>
  <c r="BY10" i="1"/>
  <c r="BC50" i="1"/>
  <c r="BU37" i="1"/>
  <c r="U38" i="1"/>
  <c r="M31" i="1"/>
  <c r="M44" i="1"/>
  <c r="AG40" i="1"/>
  <c r="AS11" i="1"/>
  <c r="AW16" i="1"/>
  <c r="AW48" i="1"/>
  <c r="M11" i="1"/>
  <c r="AG48" i="1"/>
  <c r="AW18" i="1"/>
  <c r="AK13" i="1" l="1"/>
  <c r="AK50" i="1" s="1"/>
  <c r="AJ50" i="1"/>
  <c r="L43" i="1"/>
  <c r="M43" i="1" s="1"/>
  <c r="K12" i="1"/>
  <c r="M12" i="1" s="1"/>
  <c r="AV50" i="1"/>
  <c r="L12" i="1"/>
  <c r="CG50" i="1"/>
  <c r="K36" i="1"/>
  <c r="M36" i="1" s="1"/>
  <c r="K28" i="1"/>
  <c r="BT50" i="1"/>
  <c r="BX50" i="1"/>
  <c r="I50" i="1"/>
  <c r="CK50" i="1"/>
  <c r="BM10" i="1"/>
  <c r="BM50" i="1" s="1"/>
  <c r="BK50" i="1"/>
  <c r="BE37" i="1"/>
  <c r="BE50" i="1" s="1"/>
  <c r="BD50" i="1"/>
  <c r="BA15" i="1"/>
  <c r="BA50" i="1" s="1"/>
  <c r="AZ50" i="1"/>
  <c r="K20" i="1"/>
  <c r="M20" i="1" s="1"/>
  <c r="AF50" i="1"/>
  <c r="AS20" i="1"/>
  <c r="AS50" i="1" s="1"/>
  <c r="AQ50" i="1"/>
  <c r="AW12" i="1"/>
  <c r="AW50" i="1" s="1"/>
  <c r="AU50" i="1"/>
  <c r="BA22" i="1"/>
  <c r="AY50" i="1"/>
  <c r="CC50" i="1"/>
  <c r="AO50" i="1"/>
  <c r="Q50" i="1"/>
  <c r="M24" i="1"/>
  <c r="BU35" i="1"/>
  <c r="BU50" i="1" s="1"/>
  <c r="L35" i="1"/>
  <c r="M35" i="1" s="1"/>
  <c r="BY20" i="1"/>
  <c r="BY50" i="1" s="1"/>
  <c r="BW50" i="1"/>
  <c r="S50" i="1"/>
  <c r="U10" i="1"/>
  <c r="U50" i="1" s="1"/>
  <c r="L9" i="1"/>
  <c r="L13" i="1"/>
  <c r="M13" i="1" s="1"/>
  <c r="L29" i="1"/>
  <c r="M29" i="1" s="1"/>
  <c r="L37" i="1"/>
  <c r="M37" i="1" s="1"/>
  <c r="E50" i="1"/>
  <c r="K10" i="1"/>
  <c r="K22" i="1"/>
  <c r="K38" i="1"/>
  <c r="M38" i="1" s="1"/>
  <c r="K46" i="1"/>
  <c r="M46" i="1" s="1"/>
  <c r="L28" i="1"/>
  <c r="BS50" i="1"/>
  <c r="AE50" i="1"/>
  <c r="H50" i="1"/>
  <c r="L14" i="1"/>
  <c r="M14" i="1" s="1"/>
  <c r="L22" i="1"/>
  <c r="L30" i="1"/>
  <c r="L38" i="1"/>
  <c r="L46" i="1"/>
  <c r="L15" i="1"/>
  <c r="M15" i="1" s="1"/>
  <c r="K16" i="1"/>
  <c r="L36" i="1"/>
  <c r="BH50" i="1"/>
  <c r="L16" i="1"/>
  <c r="L32" i="1"/>
  <c r="M32" i="1" s="1"/>
  <c r="AC16" i="1"/>
  <c r="AC50" i="1" s="1"/>
  <c r="AA50" i="1"/>
  <c r="L47" i="1"/>
  <c r="M47" i="1" s="1"/>
  <c r="L17" i="1"/>
  <c r="M17" i="1" s="1"/>
  <c r="Q17" i="1"/>
  <c r="Q25" i="1"/>
  <c r="L25" i="1"/>
  <c r="M25" i="1" s="1"/>
  <c r="L33" i="1"/>
  <c r="M33" i="1" s="1"/>
  <c r="Q33" i="1"/>
  <c r="Q41" i="1"/>
  <c r="L41" i="1"/>
  <c r="M41" i="1" s="1"/>
  <c r="AI50" i="1"/>
  <c r="K18" i="1"/>
  <c r="M18" i="1" s="1"/>
  <c r="K26" i="1"/>
  <c r="M26" i="1" s="1"/>
  <c r="K34" i="1"/>
  <c r="K42" i="1"/>
  <c r="L34" i="1"/>
  <c r="L42" i="1"/>
  <c r="K30" i="1"/>
  <c r="M9" i="1" l="1"/>
  <c r="L50" i="1"/>
  <c r="M16" i="1"/>
  <c r="M30" i="1"/>
  <c r="M28" i="1"/>
  <c r="M22" i="1"/>
  <c r="M42" i="1"/>
  <c r="M34" i="1"/>
  <c r="K50" i="1"/>
  <c r="M10" i="1"/>
  <c r="M50" i="1" l="1"/>
</calcChain>
</file>

<file path=xl/sharedStrings.xml><?xml version="1.0" encoding="utf-8"?>
<sst xmlns="http://schemas.openxmlformats.org/spreadsheetml/2006/main" count="119" uniqueCount="34">
  <si>
    <t>Payment</t>
  </si>
  <si>
    <t xml:space="preserve">       SU Dormitory Renovations (Auxiliary)</t>
  </si>
  <si>
    <t>Date</t>
  </si>
  <si>
    <t>Principal</t>
  </si>
  <si>
    <t>Interest</t>
  </si>
  <si>
    <t>Total</t>
  </si>
  <si>
    <t xml:space="preserve"> </t>
  </si>
  <si>
    <t xml:space="preserve">          Distribution of Debt Services</t>
  </si>
  <si>
    <t xml:space="preserve">       University System of Maryland</t>
  </si>
  <si>
    <t xml:space="preserve">  UMB Elevator &amp; Fire Alarm Improvement (Aux)</t>
  </si>
  <si>
    <t xml:space="preserve">           TU Recreation Building PH 2 (Aux)</t>
  </si>
  <si>
    <t xml:space="preserve">        UMBC Event Center and Arena (Aux)</t>
  </si>
  <si>
    <t xml:space="preserve">  TU Student Housing - West Village (Auxiliary)</t>
  </si>
  <si>
    <t xml:space="preserve">   UMCP Dorchester Residence Hall (Auxiliary)</t>
  </si>
  <si>
    <t xml:space="preserve"> UMCP CSS and Residence Halls SCUB (Aux)</t>
  </si>
  <si>
    <t xml:space="preserve">    TU Residence Tower Renovations (Auxiliary)</t>
  </si>
  <si>
    <t xml:space="preserve">     TU Union Addition/Renovation (Auxiliary)</t>
  </si>
  <si>
    <t xml:space="preserve">  UMCP N. Campus Dining Hall Replace (Aux)</t>
  </si>
  <si>
    <t xml:space="preserve">      UMCP Two New Residence Halls (Aux)</t>
  </si>
  <si>
    <t xml:space="preserve">          Total Debt Services - 2018 Series A</t>
  </si>
  <si>
    <t xml:space="preserve">                         2018 A Bonds</t>
  </si>
  <si>
    <t xml:space="preserve">    2018 Series A Bond Funded Projects</t>
  </si>
  <si>
    <t xml:space="preserve">        Total Academic Projects - 2018A</t>
  </si>
  <si>
    <t xml:space="preserve">           Total Auxiliary Projects - 2018A</t>
  </si>
  <si>
    <t xml:space="preserve">            FSU New Residence Hall(Aux)</t>
  </si>
  <si>
    <t xml:space="preserve">  TU West Village Housing Ph 3 &amp; 4 (Auxiliary)</t>
  </si>
  <si>
    <t xml:space="preserve">       FSU Five Dorm Renovation (Auxiliary)</t>
  </si>
  <si>
    <t>Debt Svc from Earnings\Accrued Int\Plant Fund</t>
  </si>
  <si>
    <t xml:space="preserve">      UMCP Rossborough Lane Parking (Aux)</t>
  </si>
  <si>
    <t>SU Guerrieri University Center Renov (Auxiliary)</t>
  </si>
  <si>
    <t>UMBC Replace of Communication Tower (Aux)</t>
  </si>
  <si>
    <t xml:space="preserve"> UMBC Retriver Activities Center Renewal (Aux)</t>
  </si>
  <si>
    <t>Paid off on 9/1/22</t>
  </si>
  <si>
    <t>SU Paid off and move to USM Plant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</si>
</sst>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0.00000%"/>
    <numFmt numFmtId="166" formatCode="#,##0.00000_);[Red]\(#,##0.00000\)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rgb="FFED0000"/>
      <name val="Arial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38" fontId="0" fillId="2" borderId="3" xfId="0" applyNumberFormat="1" applyFill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" fontId="0" fillId="0" borderId="4" xfId="0" quotePrefix="1" applyNumberFormat="1" applyBorder="1" applyAlignment="1">
      <alignment horizontal="left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3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4" xfId="0" quotePrefix="1" applyNumberFormat="1" applyBorder="1" applyAlignment="1">
      <alignment horizontal="right"/>
    </xf>
    <xf numFmtId="165" fontId="0" fillId="0" borderId="2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4" xfId="0" applyNumberFormat="1" applyBorder="1" applyAlignment="1">
      <alignment horizontal="left"/>
    </xf>
    <xf numFmtId="165" fontId="0" fillId="0" borderId="0" xfId="0" applyNumberFormat="1" applyAlignment="1">
      <alignment horizontal="right"/>
    </xf>
    <xf numFmtId="38" fontId="2" fillId="0" borderId="4" xfId="0" applyNumberFormat="1" applyFont="1" applyBorder="1" applyAlignment="1">
      <alignment horizontal="left"/>
    </xf>
    <xf numFmtId="38" fontId="2" fillId="0" borderId="4" xfId="0" quotePrefix="1" applyNumberFormat="1" applyFont="1" applyBorder="1" applyAlignment="1">
      <alignment horizontal="left"/>
    </xf>
    <xf numFmtId="38" fontId="2" fillId="0" borderId="9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left"/>
    </xf>
    <xf numFmtId="38" fontId="0" fillId="0" borderId="0" xfId="0" applyNumberFormat="1" applyAlignment="1">
      <alignment horizontal="center"/>
    </xf>
    <xf numFmtId="165" fontId="2" fillId="0" borderId="3" xfId="0" applyNumberFormat="1" applyFont="1" applyBorder="1" applyAlignment="1">
      <alignment horizontal="right"/>
    </xf>
    <xf numFmtId="38" fontId="2" fillId="0" borderId="0" xfId="0" quotePrefix="1" applyNumberFormat="1" applyFont="1" applyAlignment="1">
      <alignment horizontal="left"/>
    </xf>
    <xf numFmtId="38" fontId="2" fillId="2" borderId="4" xfId="0" quotePrefix="1" applyNumberFormat="1" applyFont="1" applyFill="1" applyBorder="1" applyAlignment="1">
      <alignment horizontal="left"/>
    </xf>
    <xf numFmtId="38" fontId="0" fillId="0" borderId="2" xfId="0" applyNumberFormat="1" applyBorder="1"/>
    <xf numFmtId="38" fontId="0" fillId="0" borderId="12" xfId="0" applyNumberFormat="1" applyBorder="1"/>
    <xf numFmtId="38" fontId="0" fillId="0" borderId="12" xfId="0" applyNumberFormat="1" applyBorder="1" applyAlignment="1">
      <alignment horizontal="right"/>
    </xf>
    <xf numFmtId="38" fontId="2" fillId="0" borderId="0" xfId="0" applyNumberFormat="1" applyFont="1"/>
    <xf numFmtId="166" fontId="0" fillId="0" borderId="0" xfId="0" applyNumberFormat="1"/>
    <xf numFmtId="3" fontId="2" fillId="3" borderId="4" xfId="0" quotePrefix="1" applyNumberFormat="1" applyFont="1" applyFill="1" applyBorder="1" applyAlignment="1">
      <alignment horizontal="left"/>
    </xf>
    <xf numFmtId="3" fontId="0" fillId="3" borderId="2" xfId="0" applyNumberFormat="1" applyFill="1" applyBorder="1"/>
    <xf numFmtId="3" fontId="0" fillId="3" borderId="3" xfId="0" applyNumberFormat="1" applyFill="1" applyBorder="1"/>
    <xf numFmtId="165" fontId="3" fillId="0" borderId="4" xfId="0" quotePrefix="1" applyNumberFormat="1" applyFont="1" applyBorder="1" applyAlignment="1">
      <alignment horizontal="right"/>
    </xf>
    <xf numFmtId="165" fontId="4" fillId="0" borderId="4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8ADF-63A9-4F00-AFC1-B13938C39BCE}">
  <sheetPr>
    <tabColor rgb="FFC00000"/>
  </sheetPr>
  <dimension ref="A1:CU580"/>
  <sheetViews>
    <sheetView tabSelected="1" zoomScale="120" zoomScaleNormal="120" workbookViewId="0">
      <pane xSplit="1" ySplit="8" topLeftCell="B39" activePane="bottomRight" state="frozen"/>
      <selection pane="topRight" activeCell="B1" sqref="B1"/>
      <selection pane="bottomLeft" activeCell="A8" sqref="A8"/>
      <selection pane="bottomRight" activeCell="BY21" sqref="BY21"/>
    </sheetView>
  </sheetViews>
  <sheetFormatPr defaultColWidth="13.7109375" defaultRowHeight="12.75" x14ac:dyDescent="0.2"/>
  <cols>
    <col min="1" max="1" width="9.7109375" style="30" customWidth="1"/>
    <col min="2" max="2" width="3.7109375" customWidth="1"/>
    <col min="3" max="5" width="13.7109375" style="3" customWidth="1"/>
    <col min="6" max="6" width="3.7109375" style="5" customWidth="1"/>
    <col min="7" max="9" width="13.7109375" style="5" customWidth="1"/>
    <col min="10" max="10" width="3.7109375" style="5" customWidth="1"/>
    <col min="11" max="13" width="13.7109375" customWidth="1"/>
    <col min="14" max="14" width="3.7109375" customWidth="1"/>
    <col min="15" max="17" width="13.7109375" customWidth="1"/>
    <col min="18" max="18" width="3.7109375" style="5" customWidth="1"/>
    <col min="19" max="21" width="13.7109375" customWidth="1"/>
    <col min="22" max="22" width="3.7109375" style="5" customWidth="1"/>
    <col min="23" max="25" width="13.7109375" style="5" customWidth="1"/>
    <col min="26" max="26" width="3.7109375" style="5" customWidth="1"/>
    <col min="27" max="29" width="13.7109375" style="5" customWidth="1"/>
    <col min="30" max="30" width="3.7109375" style="5" customWidth="1"/>
    <col min="31" max="33" width="13.7109375" style="5" customWidth="1"/>
    <col min="34" max="34" width="3.7109375" style="5" customWidth="1"/>
    <col min="35" max="37" width="13.7109375" style="5" customWidth="1"/>
    <col min="38" max="38" width="3.7109375" style="5" customWidth="1"/>
    <col min="39" max="41" width="13.7109375" style="5" customWidth="1"/>
    <col min="42" max="42" width="3.7109375" style="5" customWidth="1"/>
    <col min="43" max="45" width="13.7109375" style="5" customWidth="1"/>
    <col min="46" max="46" width="3.7109375" style="5" customWidth="1"/>
    <col min="47" max="49" width="13.7109375" style="5" customWidth="1"/>
    <col min="50" max="50" width="3.7109375" style="5" customWidth="1"/>
    <col min="51" max="53" width="13.7109375" style="5" customWidth="1"/>
    <col min="54" max="54" width="3.7109375" style="5" customWidth="1"/>
    <col min="55" max="57" width="13.7109375" style="5" customWidth="1"/>
    <col min="58" max="58" width="3.7109375" style="5" customWidth="1"/>
    <col min="59" max="61" width="13.7109375" style="5" customWidth="1"/>
    <col min="62" max="62" width="3.7109375" style="5" customWidth="1"/>
    <col min="63" max="65" width="13.7109375" style="5" customWidth="1"/>
    <col min="66" max="66" width="3.7109375" style="5" customWidth="1"/>
    <col min="67" max="69" width="13.7109375" style="5" customWidth="1"/>
    <col min="70" max="70" width="3.7109375" style="5" customWidth="1"/>
    <col min="71" max="73" width="13.7109375" style="5" customWidth="1"/>
    <col min="74" max="74" width="3.7109375" style="5" customWidth="1"/>
    <col min="75" max="77" width="13.7109375" style="5" customWidth="1"/>
    <col min="78" max="78" width="3.7109375" style="5" customWidth="1"/>
    <col min="79" max="81" width="13.7109375" customWidth="1"/>
    <col min="82" max="82" width="3.7109375" style="5" customWidth="1"/>
    <col min="83" max="85" width="13.7109375" customWidth="1"/>
    <col min="86" max="86" width="3.7109375" style="5" customWidth="1"/>
    <col min="87" max="89" width="13.7109375" style="6" customWidth="1"/>
    <col min="90" max="90" width="3.7109375" style="6" customWidth="1"/>
  </cols>
  <sheetData>
    <row r="1" spans="1:99" x14ac:dyDescent="0.2">
      <c r="A1" s="1"/>
      <c r="B1" s="2"/>
      <c r="D1" s="4"/>
      <c r="G1" s="4" t="s">
        <v>8</v>
      </c>
      <c r="K1" s="4"/>
      <c r="S1" s="4" t="s">
        <v>8</v>
      </c>
      <c r="AE1" s="4" t="s">
        <v>8</v>
      </c>
      <c r="AQ1" s="4" t="s">
        <v>8</v>
      </c>
      <c r="AU1" s="4"/>
      <c r="BC1" s="4" t="s">
        <v>8</v>
      </c>
      <c r="BO1" s="4" t="s">
        <v>8</v>
      </c>
      <c r="CA1" s="4" t="s">
        <v>8</v>
      </c>
      <c r="CM1" s="4" t="s">
        <v>8</v>
      </c>
    </row>
    <row r="2" spans="1:99" x14ac:dyDescent="0.2">
      <c r="A2" s="1"/>
      <c r="B2" s="2"/>
      <c r="D2" s="4"/>
      <c r="G2" s="4" t="s">
        <v>7</v>
      </c>
      <c r="K2" s="4"/>
      <c r="S2" s="4" t="s">
        <v>7</v>
      </c>
      <c r="AE2" s="4" t="s">
        <v>7</v>
      </c>
      <c r="AQ2" s="4" t="s">
        <v>7</v>
      </c>
      <c r="AU2" s="4"/>
      <c r="BC2" s="4" t="s">
        <v>7</v>
      </c>
      <c r="BO2" s="4" t="s">
        <v>7</v>
      </c>
      <c r="CA2" s="4" t="s">
        <v>7</v>
      </c>
      <c r="CM2" s="4" t="s">
        <v>7</v>
      </c>
    </row>
    <row r="3" spans="1:99" x14ac:dyDescent="0.2">
      <c r="A3" s="1"/>
      <c r="B3" s="2"/>
      <c r="D3" s="7"/>
      <c r="G3" s="43" t="s">
        <v>21</v>
      </c>
      <c r="K3" s="4"/>
      <c r="L3" s="8"/>
      <c r="S3" s="43" t="s">
        <v>21</v>
      </c>
      <c r="AE3" s="43" t="s">
        <v>21</v>
      </c>
      <c r="AQ3" s="43" t="s">
        <v>21</v>
      </c>
      <c r="AU3" s="43"/>
      <c r="BC3" s="43" t="s">
        <v>21</v>
      </c>
      <c r="BO3" s="43" t="s">
        <v>21</v>
      </c>
      <c r="CA3" s="43" t="s">
        <v>21</v>
      </c>
      <c r="CM3" s="43" t="s">
        <v>21</v>
      </c>
    </row>
    <row r="4" spans="1:99" x14ac:dyDescent="0.2">
      <c r="A4" s="1"/>
      <c r="B4" s="2"/>
      <c r="C4" s="7"/>
      <c r="D4" s="4"/>
      <c r="K4" s="49"/>
      <c r="L4" s="8"/>
      <c r="M4" s="8"/>
    </row>
    <row r="5" spans="1:99" x14ac:dyDescent="0.2">
      <c r="A5" s="9" t="s">
        <v>0</v>
      </c>
      <c r="C5" s="44" t="s">
        <v>19</v>
      </c>
      <c r="D5" s="10"/>
      <c r="E5" s="11"/>
      <c r="G5" s="38" t="s">
        <v>22</v>
      </c>
      <c r="H5" s="12"/>
      <c r="I5" s="13"/>
      <c r="K5" s="38" t="s">
        <v>23</v>
      </c>
      <c r="L5" s="14"/>
      <c r="M5" s="13"/>
      <c r="N5" s="3"/>
      <c r="O5" s="15" t="s">
        <v>13</v>
      </c>
      <c r="P5" s="16"/>
      <c r="Q5" s="17"/>
      <c r="S5" s="18" t="s">
        <v>14</v>
      </c>
      <c r="T5" s="16"/>
      <c r="U5" s="17"/>
      <c r="W5" s="18" t="s">
        <v>17</v>
      </c>
      <c r="X5" s="16"/>
      <c r="Y5" s="17"/>
      <c r="AA5" s="18" t="s">
        <v>18</v>
      </c>
      <c r="AB5" s="16"/>
      <c r="AC5" s="17"/>
      <c r="AD5" s="6"/>
      <c r="AE5" s="40" t="s">
        <v>28</v>
      </c>
      <c r="AF5" s="16"/>
      <c r="AG5" s="17"/>
      <c r="AH5" s="6"/>
      <c r="AI5" s="15" t="s">
        <v>9</v>
      </c>
      <c r="AJ5" s="16"/>
      <c r="AK5" s="17"/>
      <c r="AL5" s="6"/>
      <c r="AM5" s="40" t="s">
        <v>11</v>
      </c>
      <c r="AN5" s="16"/>
      <c r="AO5" s="17"/>
      <c r="AP5" s="6"/>
      <c r="AQ5" s="40" t="s">
        <v>30</v>
      </c>
      <c r="AR5" s="16"/>
      <c r="AS5" s="17"/>
      <c r="AT5" s="6"/>
      <c r="AU5" s="40" t="s">
        <v>31</v>
      </c>
      <c r="AV5" s="16"/>
      <c r="AW5" s="17"/>
      <c r="AX5" s="6"/>
      <c r="AY5" s="15" t="s">
        <v>24</v>
      </c>
      <c r="AZ5" s="16"/>
      <c r="BA5" s="17"/>
      <c r="BC5" s="15" t="s">
        <v>26</v>
      </c>
      <c r="BD5" s="16"/>
      <c r="BE5" s="17"/>
      <c r="BG5" s="15" t="s">
        <v>1</v>
      </c>
      <c r="BH5" s="16"/>
      <c r="BI5" s="17"/>
      <c r="BK5" s="50" t="s">
        <v>29</v>
      </c>
      <c r="BL5" s="51"/>
      <c r="BM5" s="52"/>
      <c r="BO5" s="40" t="s">
        <v>15</v>
      </c>
      <c r="BP5" s="16"/>
      <c r="BQ5" s="17"/>
      <c r="BS5" s="15" t="s">
        <v>10</v>
      </c>
      <c r="BT5" s="16"/>
      <c r="BU5" s="17"/>
      <c r="BW5" s="40" t="s">
        <v>16</v>
      </c>
      <c r="BX5" s="16"/>
      <c r="BY5" s="17"/>
      <c r="CA5" s="40" t="s">
        <v>12</v>
      </c>
      <c r="CB5" s="16"/>
      <c r="CC5" s="17"/>
      <c r="CE5" s="15" t="s">
        <v>25</v>
      </c>
      <c r="CF5" s="16"/>
      <c r="CG5" s="17"/>
      <c r="CI5" s="18" t="s">
        <v>27</v>
      </c>
      <c r="CJ5" s="16"/>
      <c r="CK5" s="17"/>
    </row>
    <row r="6" spans="1:99" s="8" customFormat="1" x14ac:dyDescent="0.2">
      <c r="A6" s="19" t="s">
        <v>2</v>
      </c>
      <c r="C6" s="37" t="s">
        <v>20</v>
      </c>
      <c r="D6" s="12"/>
      <c r="E6" s="34"/>
      <c r="F6" s="5"/>
      <c r="G6" s="20">
        <v>9.2464699999999997E-2</v>
      </c>
      <c r="H6" s="21">
        <v>0.230902</v>
      </c>
      <c r="I6" s="22">
        <v>0.29327920000000002</v>
      </c>
      <c r="J6" s="5"/>
      <c r="K6" s="20">
        <f>+O6+S6+W6+AA6+AI6+AM6+AY6+BC6+BG6+BO6+BS6+BW6+CA6+CE6+CI6</f>
        <v>0.90753530000000004</v>
      </c>
      <c r="L6" s="23">
        <f>P6+T6+X6+AB6+AF6+AZ6+BD6+BH6+BL6+BP6+BT6+CB6+CF6+CJ6+AJ6+AN6+BX6</f>
        <v>0.76909759999999994</v>
      </c>
      <c r="M6" s="23">
        <f>Q6+U6+Y6+AC6+AG6+AK6+AO6+AS6+BA6+BE6+BI6+BM6+BQ6+BU6+BY6+CC6+CG6+CK6</f>
        <v>0.70672079999999993</v>
      </c>
      <c r="N6" s="36"/>
      <c r="O6" s="24">
        <v>5.4401400000000003E-2</v>
      </c>
      <c r="P6" s="25">
        <v>6.2193199999999997E-2</v>
      </c>
      <c r="Q6" s="22">
        <v>6.7510000000000001E-2</v>
      </c>
      <c r="R6" s="5"/>
      <c r="S6" s="24">
        <v>7.7299999999999995E-5</v>
      </c>
      <c r="T6" s="25">
        <v>7.7299999999999995E-5</v>
      </c>
      <c r="U6" s="22">
        <v>1.9249999999999999E-4</v>
      </c>
      <c r="V6" s="5"/>
      <c r="W6" s="24">
        <v>8.5354000000000003E-3</v>
      </c>
      <c r="X6" s="25">
        <v>1.9265899999999999E-2</v>
      </c>
      <c r="Y6" s="22">
        <v>3.0700399999999999E-2</v>
      </c>
      <c r="Z6" s="5"/>
      <c r="AA6" s="24">
        <v>6.4773000000000001E-3</v>
      </c>
      <c r="AB6" s="25">
        <v>1.82458E-2</v>
      </c>
      <c r="AC6" s="22">
        <v>4.0837199999999997E-2</v>
      </c>
      <c r="AD6" s="36"/>
      <c r="AE6" s="24">
        <v>0</v>
      </c>
      <c r="AF6" s="25">
        <v>1.043E-4</v>
      </c>
      <c r="AG6" s="22">
        <v>3.6514999999999998E-3</v>
      </c>
      <c r="AH6" s="36"/>
      <c r="AI6" s="24">
        <v>7.6679000000000001E-3</v>
      </c>
      <c r="AJ6" s="25">
        <v>1.13197E-2</v>
      </c>
      <c r="AK6" s="22">
        <v>1.3115E-2</v>
      </c>
      <c r="AL6" s="36"/>
      <c r="AM6" s="24">
        <v>6.3757999999999995E-2</v>
      </c>
      <c r="AN6" s="25">
        <v>9.0893100000000004E-2</v>
      </c>
      <c r="AO6" s="22">
        <v>9.1378600000000004E-2</v>
      </c>
      <c r="AP6" s="36"/>
      <c r="AQ6" s="24"/>
      <c r="AR6" s="25"/>
      <c r="AS6" s="22">
        <v>6.9689999999999997E-4</v>
      </c>
      <c r="AT6" s="36"/>
      <c r="AU6" s="24"/>
      <c r="AV6" s="25"/>
      <c r="AW6" s="22">
        <v>0</v>
      </c>
      <c r="AX6" s="36"/>
      <c r="AY6" s="24">
        <v>2.7092000000000001E-3</v>
      </c>
      <c r="AZ6" s="25">
        <v>3.5946100000000002E-2</v>
      </c>
      <c r="BA6" s="22">
        <v>9.0332300000000004E-2</v>
      </c>
      <c r="BB6" s="5"/>
      <c r="BC6" s="24">
        <v>2.8002999999999999E-3</v>
      </c>
      <c r="BD6" s="25">
        <v>3.2843400000000002E-2</v>
      </c>
      <c r="BE6" s="42">
        <v>5.2098100000000001E-2</v>
      </c>
      <c r="BF6" s="5"/>
      <c r="BG6" s="24">
        <v>1.3401400000000001E-2</v>
      </c>
      <c r="BH6" s="25">
        <v>1.34054E-2</v>
      </c>
      <c r="BI6" s="22">
        <v>1.34054E-2</v>
      </c>
      <c r="BJ6" s="5"/>
      <c r="BK6" s="24">
        <v>0</v>
      </c>
      <c r="BL6" s="25">
        <v>6.0000000000000002E-6</v>
      </c>
      <c r="BM6" s="22">
        <v>6.0000000000000002E-6</v>
      </c>
      <c r="BN6" s="5"/>
      <c r="BO6" s="24">
        <v>3.4436599999999998E-2</v>
      </c>
      <c r="BP6" s="25">
        <v>4.9441699999999998E-2</v>
      </c>
      <c r="BQ6" s="22">
        <v>4.9852199999999999E-2</v>
      </c>
      <c r="BR6" s="5"/>
      <c r="BS6" s="24">
        <v>2.4324800000000001E-2</v>
      </c>
      <c r="BT6" s="25">
        <v>2.53566E-2</v>
      </c>
      <c r="BU6" s="22">
        <v>2.5386200000000001E-2</v>
      </c>
      <c r="BV6" s="5"/>
      <c r="BW6" s="24">
        <v>1.6952100000000001E-2</v>
      </c>
      <c r="BX6" s="25">
        <v>6.6369700000000004E-2</v>
      </c>
      <c r="BY6" s="22">
        <v>0.1757571</v>
      </c>
      <c r="BZ6" s="5"/>
      <c r="CA6" s="24">
        <v>8.1000000000000004E-6</v>
      </c>
      <c r="CB6" s="25">
        <v>2.37E-5</v>
      </c>
      <c r="CC6" s="22">
        <v>2.37E-5</v>
      </c>
      <c r="CD6" s="5"/>
      <c r="CE6" s="24">
        <v>2.2200000000000001E-5</v>
      </c>
      <c r="CF6" s="25">
        <v>2.2200000000000001E-5</v>
      </c>
      <c r="CG6" s="22">
        <v>2.2200000000000001E-5</v>
      </c>
      <c r="CH6" s="5"/>
      <c r="CI6" s="24">
        <v>0.67196330000000004</v>
      </c>
      <c r="CJ6" s="25">
        <v>0.34358349999999999</v>
      </c>
      <c r="CK6" s="22">
        <v>5.1755500000000003E-2</v>
      </c>
    </row>
    <row r="7" spans="1:99" s="8" customFormat="1" x14ac:dyDescent="0.2">
      <c r="A7" s="19"/>
      <c r="C7" s="35"/>
      <c r="D7" s="12"/>
      <c r="E7" s="34"/>
      <c r="F7" s="5"/>
      <c r="G7" s="20"/>
      <c r="H7" s="21">
        <v>0.28809289999999999</v>
      </c>
      <c r="I7" s="22"/>
      <c r="J7" s="5"/>
      <c r="K7" s="20"/>
      <c r="L7" s="23">
        <f>P7+T7+X7+AB7+AF7+AJ7+AN7+AR7+AV7+AZ7+BD7+BH7+BL7+BP7+BT7+BX7+CB7+CF7</f>
        <v>0.71190710000000001</v>
      </c>
      <c r="M7" s="23"/>
      <c r="N7" s="36"/>
      <c r="O7" s="24"/>
      <c r="P7" s="25">
        <v>6.3244999999999996E-2</v>
      </c>
      <c r="Q7" s="22"/>
      <c r="R7" s="5"/>
      <c r="S7" s="24"/>
      <c r="T7" s="25">
        <v>1.7890000000000001E-4</v>
      </c>
      <c r="U7" s="22"/>
      <c r="V7" s="5"/>
      <c r="W7" s="24"/>
      <c r="X7" s="25">
        <v>3.35448E-2</v>
      </c>
      <c r="Y7" s="22"/>
      <c r="Z7" s="5"/>
      <c r="AA7" s="24"/>
      <c r="AB7" s="25">
        <v>4.8055100000000003E-2</v>
      </c>
      <c r="AC7" s="22"/>
      <c r="AD7" s="36"/>
      <c r="AE7" s="24"/>
      <c r="AF7" s="25">
        <v>3.3931999999999999E-3</v>
      </c>
      <c r="AG7" s="22"/>
      <c r="AH7" s="36"/>
      <c r="AI7" s="24"/>
      <c r="AJ7" s="25">
        <v>1.2187099999999999E-2</v>
      </c>
      <c r="AK7" s="22"/>
      <c r="AL7" s="36"/>
      <c r="AM7" s="24"/>
      <c r="AN7" s="25">
        <v>8.6510400000000001E-2</v>
      </c>
      <c r="AO7" s="22"/>
      <c r="AP7" s="36"/>
      <c r="AQ7" s="24"/>
      <c r="AR7" s="25">
        <v>6.4760000000000002E-4</v>
      </c>
      <c r="AS7" s="22"/>
      <c r="AT7" s="36"/>
      <c r="AU7" s="24"/>
      <c r="AV7" s="25">
        <v>2.118E-4</v>
      </c>
      <c r="AW7" s="22"/>
      <c r="AX7" s="36"/>
      <c r="AY7" s="24"/>
      <c r="AZ7" s="25">
        <v>0.13394490000000001</v>
      </c>
      <c r="BA7" s="22"/>
      <c r="BB7" s="5"/>
      <c r="BC7" s="24"/>
      <c r="BD7" s="25">
        <v>5.0945299999999999E-2</v>
      </c>
      <c r="BE7" s="22"/>
      <c r="BF7" s="5"/>
      <c r="BG7" s="24"/>
      <c r="BH7" s="25">
        <v>1.2456999999999999E-2</v>
      </c>
      <c r="BI7" s="22"/>
      <c r="BJ7" s="5"/>
      <c r="BK7" s="53" t="s">
        <v>32</v>
      </c>
      <c r="BL7" s="25">
        <v>5.4999999999999999E-6</v>
      </c>
      <c r="BM7" s="22"/>
      <c r="BN7" s="5"/>
      <c r="BO7" s="24"/>
      <c r="BP7" s="25">
        <v>4.6325199999999997E-2</v>
      </c>
      <c r="BQ7" s="22"/>
      <c r="BR7" s="5"/>
      <c r="BS7" s="24"/>
      <c r="BT7" s="25">
        <v>2.3872000000000001E-2</v>
      </c>
      <c r="BU7" s="22"/>
      <c r="BV7" s="5"/>
      <c r="BW7" s="24"/>
      <c r="BX7" s="25">
        <v>0.1963406</v>
      </c>
      <c r="BY7" s="22"/>
      <c r="BZ7" s="5"/>
      <c r="CA7" s="24"/>
      <c r="CB7" s="25">
        <v>2.2099999999999998E-5</v>
      </c>
      <c r="CC7" s="22"/>
      <c r="CD7" s="5"/>
      <c r="CE7" s="24"/>
      <c r="CF7" s="25">
        <v>2.0599999999999999E-5</v>
      </c>
      <c r="CG7" s="22"/>
      <c r="CH7" s="5"/>
      <c r="CI7" s="54" t="s">
        <v>33</v>
      </c>
      <c r="CJ7" s="25"/>
      <c r="CK7" s="22"/>
    </row>
    <row r="8" spans="1:99" x14ac:dyDescent="0.2">
      <c r="A8" s="26"/>
      <c r="C8" s="27" t="s">
        <v>3</v>
      </c>
      <c r="D8" s="27" t="s">
        <v>4</v>
      </c>
      <c r="E8" s="27" t="s">
        <v>5</v>
      </c>
      <c r="G8" s="27" t="s">
        <v>3</v>
      </c>
      <c r="H8" s="39" t="s">
        <v>4</v>
      </c>
      <c r="I8" s="27" t="s">
        <v>5</v>
      </c>
      <c r="K8" s="27" t="s">
        <v>3</v>
      </c>
      <c r="L8" s="27" t="s">
        <v>4</v>
      </c>
      <c r="M8" s="27" t="s">
        <v>5</v>
      </c>
      <c r="N8" s="41"/>
      <c r="O8" s="28" t="s">
        <v>3</v>
      </c>
      <c r="P8" s="28" t="s">
        <v>4</v>
      </c>
      <c r="Q8" s="28" t="s">
        <v>5</v>
      </c>
      <c r="S8" s="28" t="s">
        <v>3</v>
      </c>
      <c r="T8" s="28" t="s">
        <v>4</v>
      </c>
      <c r="U8" s="28" t="s">
        <v>5</v>
      </c>
      <c r="W8" s="28" t="s">
        <v>3</v>
      </c>
      <c r="X8" s="28" t="s">
        <v>4</v>
      </c>
      <c r="Y8" s="28" t="s">
        <v>5</v>
      </c>
      <c r="AA8" s="28" t="s">
        <v>3</v>
      </c>
      <c r="AB8" s="28" t="s">
        <v>4</v>
      </c>
      <c r="AC8" s="28" t="s">
        <v>5</v>
      </c>
      <c r="AD8" s="29"/>
      <c r="AE8" s="28" t="s">
        <v>3</v>
      </c>
      <c r="AF8" s="28" t="s">
        <v>4</v>
      </c>
      <c r="AG8" s="28" t="s">
        <v>5</v>
      </c>
      <c r="AH8" s="29"/>
      <c r="AI8" s="28" t="s">
        <v>3</v>
      </c>
      <c r="AJ8" s="28" t="s">
        <v>4</v>
      </c>
      <c r="AK8" s="28" t="s">
        <v>5</v>
      </c>
      <c r="AL8" s="29"/>
      <c r="AM8" s="28" t="s">
        <v>3</v>
      </c>
      <c r="AN8" s="28" t="s">
        <v>4</v>
      </c>
      <c r="AO8" s="28" t="s">
        <v>5</v>
      </c>
      <c r="AP8" s="29"/>
      <c r="AQ8" s="28" t="s">
        <v>3</v>
      </c>
      <c r="AR8" s="28" t="s">
        <v>4</v>
      </c>
      <c r="AS8" s="28" t="s">
        <v>5</v>
      </c>
      <c r="AT8" s="29"/>
      <c r="AU8" s="28" t="s">
        <v>3</v>
      </c>
      <c r="AV8" s="28" t="s">
        <v>4</v>
      </c>
      <c r="AW8" s="28" t="s">
        <v>5</v>
      </c>
      <c r="AX8" s="29"/>
      <c r="AY8" s="28" t="s">
        <v>3</v>
      </c>
      <c r="AZ8" s="28" t="s">
        <v>4</v>
      </c>
      <c r="BA8" s="28" t="s">
        <v>5</v>
      </c>
      <c r="BC8" s="28" t="s">
        <v>3</v>
      </c>
      <c r="BD8" s="28" t="s">
        <v>4</v>
      </c>
      <c r="BE8" s="28" t="s">
        <v>5</v>
      </c>
      <c r="BG8" s="28" t="s">
        <v>3</v>
      </c>
      <c r="BH8" s="28" t="s">
        <v>4</v>
      </c>
      <c r="BI8" s="28" t="s">
        <v>5</v>
      </c>
      <c r="BK8" s="28" t="s">
        <v>3</v>
      </c>
      <c r="BL8" s="28" t="s">
        <v>4</v>
      </c>
      <c r="BM8" s="28" t="s">
        <v>5</v>
      </c>
      <c r="BO8" s="28" t="s">
        <v>3</v>
      </c>
      <c r="BP8" s="28" t="s">
        <v>4</v>
      </c>
      <c r="BQ8" s="28" t="s">
        <v>5</v>
      </c>
      <c r="BS8" s="28" t="s">
        <v>3</v>
      </c>
      <c r="BT8" s="28" t="s">
        <v>4</v>
      </c>
      <c r="BU8" s="28" t="s">
        <v>5</v>
      </c>
      <c r="BW8" s="28" t="s">
        <v>3</v>
      </c>
      <c r="BX8" s="28" t="s">
        <v>4</v>
      </c>
      <c r="BY8" s="28" t="s">
        <v>5</v>
      </c>
      <c r="CA8" s="28" t="s">
        <v>3</v>
      </c>
      <c r="CB8" s="28" t="s">
        <v>4</v>
      </c>
      <c r="CC8" s="28" t="s">
        <v>5</v>
      </c>
      <c r="CE8" s="28" t="s">
        <v>3</v>
      </c>
      <c r="CF8" s="28" t="s">
        <v>4</v>
      </c>
      <c r="CG8" s="28" t="s">
        <v>5</v>
      </c>
      <c r="CI8" s="28" t="s">
        <v>3</v>
      </c>
      <c r="CJ8" s="28" t="s">
        <v>4</v>
      </c>
      <c r="CK8" s="28" t="s">
        <v>5</v>
      </c>
    </row>
    <row r="9" spans="1:99" x14ac:dyDescent="0.2">
      <c r="A9" s="30">
        <v>43374</v>
      </c>
      <c r="B9" t="s">
        <v>6</v>
      </c>
      <c r="D9" s="3">
        <v>2825602</v>
      </c>
      <c r="E9" s="3">
        <f t="shared" ref="E9:E48" si="0">C9+D9</f>
        <v>2825602</v>
      </c>
      <c r="G9" s="45"/>
      <c r="H9" s="45">
        <v>261268</v>
      </c>
      <c r="I9" s="45">
        <f t="shared" ref="I9:I48" si="1">G9+H9</f>
        <v>261268</v>
      </c>
      <c r="K9" s="45"/>
      <c r="L9" s="3">
        <f>P9+T9+X9+AB9+AF9+AJ9+AN9+AR9+AV9+AZ9+BD9+BH9+BL9+BP9+BT9+BX9+CB9+CF9+CJ9</f>
        <v>2564333.5587506001</v>
      </c>
      <c r="M9" s="45">
        <f>K9+L9</f>
        <v>2564333.5587506001</v>
      </c>
      <c r="N9" s="5"/>
      <c r="O9" s="45"/>
      <c r="P9" s="45">
        <f>D9*O6</f>
        <v>153716.7046428</v>
      </c>
      <c r="Q9" s="45">
        <f>O9+P9</f>
        <v>153716.7046428</v>
      </c>
      <c r="S9" s="45"/>
      <c r="T9" s="45">
        <f>D9*S6</f>
        <v>218.41903459999997</v>
      </c>
      <c r="U9" s="45">
        <f t="shared" ref="U9:U48" si="2">S9+T9</f>
        <v>218.41903459999997</v>
      </c>
      <c r="W9" s="45"/>
      <c r="X9" s="45">
        <f>D9*W6</f>
        <v>24117.643310800002</v>
      </c>
      <c r="Y9" s="45">
        <f>W9+X9</f>
        <v>24117.643310800002</v>
      </c>
      <c r="AA9" s="45"/>
      <c r="AB9" s="45">
        <f>D9*AA6</f>
        <v>18302.2718346</v>
      </c>
      <c r="AC9" s="45">
        <f>AA9+AB9</f>
        <v>18302.2718346</v>
      </c>
      <c r="AF9" s="5">
        <v>0</v>
      </c>
      <c r="AG9" s="5">
        <f>AE9+AF9</f>
        <v>0</v>
      </c>
      <c r="AI9" s="45"/>
      <c r="AJ9" s="45">
        <f>D9*$AI$6</f>
        <v>21666.433575800002</v>
      </c>
      <c r="AK9" s="45">
        <f>AI9+AJ9</f>
        <v>21666.433575800002</v>
      </c>
      <c r="AM9" s="45"/>
      <c r="AN9" s="45">
        <f>D9*$AM$6</f>
        <v>180154.73231599998</v>
      </c>
      <c r="AO9" s="45">
        <f>AM9+AN9</f>
        <v>180154.73231599998</v>
      </c>
      <c r="AQ9" s="45"/>
      <c r="AR9" s="45">
        <v>0</v>
      </c>
      <c r="AS9" s="45">
        <f>AQ9+AR9</f>
        <v>0</v>
      </c>
      <c r="AU9" s="45"/>
      <c r="AV9" s="45">
        <v>0</v>
      </c>
      <c r="AW9" s="45">
        <f>AU9+AV9</f>
        <v>0</v>
      </c>
      <c r="AY9" s="45"/>
      <c r="AZ9" s="45">
        <f>D9*AY6</f>
        <v>7655.1209384000003</v>
      </c>
      <c r="BA9" s="45">
        <f>AY9+AZ9</f>
        <v>7655.1209384000003</v>
      </c>
      <c r="BC9" s="45"/>
      <c r="BD9" s="45">
        <f>D9*BC6</f>
        <v>7912.5332805999997</v>
      </c>
      <c r="BE9" s="45">
        <f>BC9+BD9</f>
        <v>7912.5332805999997</v>
      </c>
      <c r="BG9" s="45"/>
      <c r="BH9" s="45">
        <f>D9*BG6</f>
        <v>37867.022642800002</v>
      </c>
      <c r="BI9" s="45">
        <f>BG9+BH9</f>
        <v>37867.022642800002</v>
      </c>
      <c r="BL9" s="5">
        <v>0</v>
      </c>
      <c r="BM9" s="5">
        <f t="shared" ref="BM9:BM17" si="3">BK9+BL9</f>
        <v>0</v>
      </c>
      <c r="BO9" s="45"/>
      <c r="BP9" s="45">
        <f>D9*BO6</f>
        <v>97304.1258332</v>
      </c>
      <c r="BQ9" s="45">
        <f>BO9+BP9</f>
        <v>97304.1258332</v>
      </c>
      <c r="BS9" s="45"/>
      <c r="BT9" s="45">
        <f>D9*BS6</f>
        <v>68732.203529599996</v>
      </c>
      <c r="BU9" s="45">
        <f>BS9+BT9</f>
        <v>68732.203529599996</v>
      </c>
      <c r="BW9" s="45"/>
      <c r="BX9" s="45">
        <f>D9*$BW$6</f>
        <v>47899.887664200003</v>
      </c>
      <c r="BY9" s="45">
        <f>BW9+BX9</f>
        <v>47899.887664200003</v>
      </c>
      <c r="CA9" s="45"/>
      <c r="CB9" s="45">
        <f>D9*CA6</f>
        <v>22.887376200000002</v>
      </c>
      <c r="CC9" s="45">
        <f>CA9+CB9</f>
        <v>22.887376200000002</v>
      </c>
      <c r="CE9" s="45"/>
      <c r="CF9" s="45">
        <f>D9*CE6</f>
        <v>62.728364400000004</v>
      </c>
      <c r="CG9" s="45">
        <f>CE9+CF9</f>
        <v>62.728364400000004</v>
      </c>
      <c r="CI9" s="45"/>
      <c r="CJ9" s="45">
        <f>D9*CI6</f>
        <v>1898700.8444066001</v>
      </c>
      <c r="CK9" s="45">
        <f t="shared" ref="CK9:CK17" si="4">CI9+CJ9</f>
        <v>1898700.8444066001</v>
      </c>
      <c r="CL9" s="5"/>
      <c r="CM9" s="5"/>
      <c r="CN9" s="5"/>
      <c r="CO9" s="5"/>
      <c r="CP9" s="5"/>
      <c r="CQ9" s="5"/>
      <c r="CR9" s="5"/>
      <c r="CS9" s="5"/>
      <c r="CT9" s="5"/>
      <c r="CU9" s="5"/>
    </row>
    <row r="10" spans="1:99" x14ac:dyDescent="0.2">
      <c r="A10" s="30">
        <v>43556</v>
      </c>
      <c r="C10" s="3">
        <v>3185000</v>
      </c>
      <c r="D10" s="3">
        <v>2311856</v>
      </c>
      <c r="E10" s="3">
        <f t="shared" si="0"/>
        <v>5496856</v>
      </c>
      <c r="G10" s="5">
        <v>735423</v>
      </c>
      <c r="H10" s="5">
        <v>533812</v>
      </c>
      <c r="I10" s="5">
        <f t="shared" si="1"/>
        <v>1269235</v>
      </c>
      <c r="K10" s="5">
        <f>O10+S10+W10+AA10+AE10+AI10+AM10+AQ10+AU10+AY10+BC10+BG10+BK10+BO10+BS10+BW10+CA10+CE10+CI10</f>
        <v>2449577.4084999999</v>
      </c>
      <c r="L10" s="3">
        <f t="shared" ref="L10:L48" si="5">P10+T10+X10+AB10+AF10+AJ10+AN10+AR10+AV10+AZ10+BD10+BH10+BL10+BP10+BT10+BX10+CB10+CF10+CJ10</f>
        <v>1778044.3251696001</v>
      </c>
      <c r="M10" s="5">
        <f t="shared" ref="M10:M48" si="6">K10+L10</f>
        <v>4227621.7336695995</v>
      </c>
      <c r="N10" s="5"/>
      <c r="O10" s="5">
        <f>C10*$P$6</f>
        <v>198085.342</v>
      </c>
      <c r="P10" s="5">
        <f>D10*$P$6</f>
        <v>143781.7225792</v>
      </c>
      <c r="Q10" s="5">
        <f t="shared" ref="Q10:Q48" si="7">O10+P10</f>
        <v>341867.0645792</v>
      </c>
      <c r="S10" s="5">
        <f>C10*$T$6</f>
        <v>246.20049999999998</v>
      </c>
      <c r="T10" s="5">
        <f>D10*$T$6</f>
        <v>178.70646879999998</v>
      </c>
      <c r="U10" s="5">
        <f t="shared" si="2"/>
        <v>424.90696879999996</v>
      </c>
      <c r="W10" s="5">
        <f>C10*$X$6</f>
        <v>61361.891499999998</v>
      </c>
      <c r="X10" s="5">
        <f>D10*$X$6</f>
        <v>44539.986510399998</v>
      </c>
      <c r="Y10" s="5">
        <f t="shared" ref="Y10:Y48" si="8">W10+X10</f>
        <v>105901.87801039999</v>
      </c>
      <c r="AA10" s="5">
        <f>C10*$AB$6</f>
        <v>58112.873</v>
      </c>
      <c r="AB10" s="5">
        <f>D10*$AB$6</f>
        <v>42181.662204799999</v>
      </c>
      <c r="AC10" s="5">
        <f t="shared" ref="AC10:AC48" si="9">AA10+AB10</f>
        <v>100294.53520479999</v>
      </c>
      <c r="AE10" s="48">
        <f>C10*AF6</f>
        <v>332.19549999999998</v>
      </c>
      <c r="AF10" s="5">
        <f>D10*AF6</f>
        <v>241.1265808</v>
      </c>
      <c r="AG10" s="5">
        <f>AE10+AF10</f>
        <v>573.32208079999998</v>
      </c>
      <c r="AI10" s="5">
        <f>C10*$AJ$6</f>
        <v>36053.244500000001</v>
      </c>
      <c r="AJ10" s="5">
        <f>D10*$AJ$6</f>
        <v>26169.5163632</v>
      </c>
      <c r="AK10" s="5">
        <f t="shared" ref="AK10:AK48" si="10">AI10+AJ10</f>
        <v>62222.760863200005</v>
      </c>
      <c r="AM10" s="5">
        <f>C10*$AN$6</f>
        <v>289494.52350000001</v>
      </c>
      <c r="AN10" s="5">
        <f>D10*$AN$6</f>
        <v>210131.75859360001</v>
      </c>
      <c r="AO10" s="5">
        <f t="shared" ref="AO10:AO48" si="11">AM10+AN10</f>
        <v>499626.28209360002</v>
      </c>
      <c r="AQ10" s="5">
        <v>0</v>
      </c>
      <c r="AR10" s="5">
        <v>0</v>
      </c>
      <c r="AS10" s="5">
        <f t="shared" ref="AS10:AS48" si="12">AQ10+AR10</f>
        <v>0</v>
      </c>
      <c r="AU10" s="5">
        <v>0</v>
      </c>
      <c r="AV10" s="5">
        <v>0</v>
      </c>
      <c r="AW10" s="5">
        <f t="shared" ref="AW10:AW48" si="13">AU10+AV10</f>
        <v>0</v>
      </c>
      <c r="AY10" s="5">
        <f>C10*$AZ$6</f>
        <v>114488.3285</v>
      </c>
      <c r="AZ10" s="5">
        <f>D10*$AZ$6</f>
        <v>83102.206961600008</v>
      </c>
      <c r="BA10" s="5">
        <f t="shared" ref="BA10:BA48" si="14">AY10+AZ10</f>
        <v>197590.5354616</v>
      </c>
      <c r="BC10" s="5">
        <f>C10*$BD$6</f>
        <v>104606.22900000001</v>
      </c>
      <c r="BD10" s="5">
        <f>D10*$BD$6</f>
        <v>75929.211350400001</v>
      </c>
      <c r="BE10" s="5">
        <f t="shared" ref="BE10:BE48" si="15">BC10+BD10</f>
        <v>180535.44035039999</v>
      </c>
      <c r="BG10" s="5">
        <f>C10*$BH$6</f>
        <v>42696.199000000001</v>
      </c>
      <c r="BH10" s="5">
        <f>D10*$BH$6</f>
        <v>30991.3544224</v>
      </c>
      <c r="BI10" s="5">
        <f t="shared" ref="BI10:BI48" si="16">BG10+BH10</f>
        <v>73687.5534224</v>
      </c>
      <c r="BK10" s="5">
        <f>C10*BL6</f>
        <v>19.11</v>
      </c>
      <c r="BL10" s="5">
        <f>D10*BL6</f>
        <v>13.871136</v>
      </c>
      <c r="BM10" s="5">
        <f t="shared" si="3"/>
        <v>32.981135999999999</v>
      </c>
      <c r="BO10" s="5">
        <f>C10*$BP$6</f>
        <v>157471.81450000001</v>
      </c>
      <c r="BP10" s="5">
        <f>D10*$BP$6</f>
        <v>114302.0907952</v>
      </c>
      <c r="BQ10" s="5">
        <f t="shared" ref="BQ10:BQ48" si="17">BO10+BP10</f>
        <v>271773.90529520001</v>
      </c>
      <c r="BS10" s="5">
        <f>C10*$BT$6</f>
        <v>80760.770999999993</v>
      </c>
      <c r="BT10" s="5">
        <f>D10*$BT$6</f>
        <v>58620.807849600002</v>
      </c>
      <c r="BU10" s="5">
        <f t="shared" ref="BU10:BU48" si="18">BS10+BT10</f>
        <v>139381.57884959999</v>
      </c>
      <c r="BW10" s="5">
        <f>C10*$BX$6</f>
        <v>211387.4945</v>
      </c>
      <c r="BX10" s="5">
        <f>D10*$BX$6</f>
        <v>153437.1891632</v>
      </c>
      <c r="BY10" s="5">
        <f t="shared" ref="BY10:BY48" si="19">BW10+BX10</f>
        <v>364824.6836632</v>
      </c>
      <c r="CA10" s="5">
        <f>C10*$CB$6</f>
        <v>75.484499999999997</v>
      </c>
      <c r="CB10" s="5">
        <f>D10*$CB$6</f>
        <v>54.790987200000004</v>
      </c>
      <c r="CC10" s="5">
        <f t="shared" ref="CC10:CC48" si="20">CA10+CB10</f>
        <v>130.27548719999999</v>
      </c>
      <c r="CE10" s="5">
        <f>C10*$CF$6</f>
        <v>70.707000000000008</v>
      </c>
      <c r="CF10" s="5">
        <f>D10*$CF$6</f>
        <v>51.323203200000002</v>
      </c>
      <c r="CG10" s="5">
        <f t="shared" ref="CG10:CG48" si="21">CE10+CF10</f>
        <v>122.03020320000002</v>
      </c>
      <c r="CI10" s="5">
        <v>1094315</v>
      </c>
      <c r="CJ10" s="5">
        <v>794317</v>
      </c>
      <c r="CK10" s="5">
        <f t="shared" si="4"/>
        <v>1888632</v>
      </c>
      <c r="CL10" s="5"/>
      <c r="CM10" s="5"/>
      <c r="CN10" s="5"/>
      <c r="CO10" s="5"/>
      <c r="CP10" s="5"/>
      <c r="CQ10" s="5"/>
      <c r="CR10" s="5"/>
      <c r="CS10" s="5"/>
      <c r="CT10" s="5"/>
      <c r="CU10" s="5"/>
    </row>
    <row r="11" spans="1:99" x14ac:dyDescent="0.2">
      <c r="A11" s="30">
        <v>43739</v>
      </c>
      <c r="D11" s="3">
        <v>2264081</v>
      </c>
      <c r="E11" s="3">
        <f t="shared" si="0"/>
        <v>2264081</v>
      </c>
      <c r="G11" s="46"/>
      <c r="H11" s="46">
        <v>664008</v>
      </c>
      <c r="I11" s="46">
        <f t="shared" si="1"/>
        <v>664008</v>
      </c>
      <c r="K11" s="46"/>
      <c r="L11" s="47">
        <f t="shared" si="5"/>
        <v>1600073.1355848003</v>
      </c>
      <c r="M11" s="46">
        <f t="shared" si="6"/>
        <v>1600073.1355848003</v>
      </c>
      <c r="N11" s="5"/>
      <c r="O11" s="46"/>
      <c r="P11" s="46">
        <f>D11*Q6</f>
        <v>152848.10831000001</v>
      </c>
      <c r="Q11" s="46">
        <f t="shared" si="7"/>
        <v>152848.10831000001</v>
      </c>
      <c r="S11" s="46"/>
      <c r="T11" s="46">
        <f>D11*U6</f>
        <v>435.83559249999996</v>
      </c>
      <c r="U11" s="46">
        <f t="shared" si="2"/>
        <v>435.83559249999996</v>
      </c>
      <c r="W11" s="46"/>
      <c r="X11" s="46">
        <f>D11*Y6</f>
        <v>69508.192332399994</v>
      </c>
      <c r="Y11" s="46">
        <f t="shared" si="8"/>
        <v>69508.192332399994</v>
      </c>
      <c r="AA11" s="46"/>
      <c r="AB11" s="46">
        <f>D11*AC6</f>
        <v>92458.728613199986</v>
      </c>
      <c r="AC11" s="46">
        <f t="shared" si="9"/>
        <v>92458.728613199986</v>
      </c>
      <c r="AE11" s="46"/>
      <c r="AF11" s="46">
        <f>D11*AG6</f>
        <v>8267.2917715000003</v>
      </c>
      <c r="AG11" s="46">
        <f>AE11+AF11</f>
        <v>8267.2917715000003</v>
      </c>
      <c r="AI11" s="46"/>
      <c r="AJ11" s="46">
        <f>D11*AK6</f>
        <v>29693.422315</v>
      </c>
      <c r="AK11" s="46">
        <f t="shared" si="10"/>
        <v>29693.422315</v>
      </c>
      <c r="AM11" s="46"/>
      <c r="AN11" s="46">
        <f>D11*AO6</f>
        <v>206888.55206660001</v>
      </c>
      <c r="AO11" s="46">
        <f t="shared" si="11"/>
        <v>206888.55206660001</v>
      </c>
      <c r="AQ11" s="46"/>
      <c r="AR11" s="46">
        <f>D11*AS6</f>
        <v>1577.8380488999999</v>
      </c>
      <c r="AS11" s="46">
        <f t="shared" si="12"/>
        <v>1577.8380488999999</v>
      </c>
      <c r="AU11" s="46"/>
      <c r="AV11" s="46">
        <f>H11*AW6</f>
        <v>0</v>
      </c>
      <c r="AW11" s="46">
        <f t="shared" si="13"/>
        <v>0</v>
      </c>
      <c r="AY11" s="46"/>
      <c r="AZ11" s="46">
        <f>D11*BA6</f>
        <v>204519.64411630001</v>
      </c>
      <c r="BA11" s="46">
        <f t="shared" si="14"/>
        <v>204519.64411630001</v>
      </c>
      <c r="BC11" s="46"/>
      <c r="BD11" s="46">
        <f>D11*BE6</f>
        <v>117954.3183461</v>
      </c>
      <c r="BE11" s="46">
        <f t="shared" si="15"/>
        <v>117954.3183461</v>
      </c>
      <c r="BG11" s="46"/>
      <c r="BH11" s="46">
        <f>D11*BI6</f>
        <v>30350.911437399998</v>
      </c>
      <c r="BI11" s="46">
        <f t="shared" si="16"/>
        <v>30350.911437399998</v>
      </c>
      <c r="BK11" s="46"/>
      <c r="BL11" s="46">
        <f>D11*BM6</f>
        <v>13.584486</v>
      </c>
      <c r="BM11" s="46">
        <f t="shared" si="3"/>
        <v>13.584486</v>
      </c>
      <c r="BO11" s="46"/>
      <c r="BP11" s="46">
        <f>D11*BQ6</f>
        <v>112869.4188282</v>
      </c>
      <c r="BQ11" s="46">
        <f t="shared" si="17"/>
        <v>112869.4188282</v>
      </c>
      <c r="BS11" s="46"/>
      <c r="BT11" s="46">
        <f>D11*BU6</f>
        <v>57476.413082200001</v>
      </c>
      <c r="BU11" s="46">
        <f t="shared" si="18"/>
        <v>57476.413082200001</v>
      </c>
      <c r="BW11" s="46"/>
      <c r="BX11" s="46">
        <f>D11*BY6</f>
        <v>397928.31072509999</v>
      </c>
      <c r="BY11" s="46">
        <f t="shared" si="19"/>
        <v>397928.31072509999</v>
      </c>
      <c r="CA11" s="46"/>
      <c r="CB11" s="46">
        <f>D11*CC6</f>
        <v>53.658719699999999</v>
      </c>
      <c r="CC11" s="46">
        <f t="shared" si="20"/>
        <v>53.658719699999999</v>
      </c>
      <c r="CE11" s="46"/>
      <c r="CF11" s="46">
        <f>D11*CG6</f>
        <v>50.262598199999999</v>
      </c>
      <c r="CG11" s="46">
        <f t="shared" si="21"/>
        <v>50.262598199999999</v>
      </c>
      <c r="CI11" s="46"/>
      <c r="CJ11" s="46">
        <f>D11*CK6</f>
        <v>117178.6441955</v>
      </c>
      <c r="CK11" s="46">
        <f t="shared" si="4"/>
        <v>117178.6441955</v>
      </c>
      <c r="CL11" s="5"/>
      <c r="CM11" s="5"/>
      <c r="CN11" s="5"/>
      <c r="CO11" s="5"/>
      <c r="CP11" s="5"/>
      <c r="CQ11" s="5"/>
      <c r="CR11" s="5"/>
      <c r="CS11" s="5"/>
      <c r="CT11" s="5"/>
      <c r="CU11" s="5"/>
    </row>
    <row r="12" spans="1:99" x14ac:dyDescent="0.2">
      <c r="A12" s="30">
        <v>43922</v>
      </c>
      <c r="C12" s="3">
        <v>3795000</v>
      </c>
      <c r="D12" s="3">
        <v>2264081</v>
      </c>
      <c r="E12" s="3">
        <f t="shared" si="0"/>
        <v>6059081</v>
      </c>
      <c r="G12" s="5">
        <f>C12*$H$7</f>
        <v>1093312.5555</v>
      </c>
      <c r="H12" s="5">
        <f>D12*$H$7</f>
        <v>652265.66112489998</v>
      </c>
      <c r="I12" s="5">
        <f t="shared" si="1"/>
        <v>1745578.2166249</v>
      </c>
      <c r="K12" s="5">
        <f t="shared" ref="K12:K48" si="22">O12+S12+W12+AA12+AE12+AI12+AM12+AQ12+AU12+AY12+BC12+BG12+BK12+BO12+BS12+BW12+CA12+CE12+CI12</f>
        <v>2701687.4445000002</v>
      </c>
      <c r="L12" s="3">
        <f t="shared" si="5"/>
        <v>1611815.3388750998</v>
      </c>
      <c r="M12" s="5">
        <f t="shared" si="6"/>
        <v>4313502.7833751002</v>
      </c>
      <c r="N12" s="5"/>
      <c r="O12" s="5">
        <f>C12*$P$7</f>
        <v>240014.77499999999</v>
      </c>
      <c r="P12" s="5">
        <f>D12*$P$7</f>
        <v>143191.802845</v>
      </c>
      <c r="Q12" s="5">
        <f t="shared" si="7"/>
        <v>383206.57784499996</v>
      </c>
      <c r="S12" s="5">
        <f>C12*$T$7</f>
        <v>678.92550000000006</v>
      </c>
      <c r="T12" s="5">
        <f>D12*$T$7</f>
        <v>405.04409090000001</v>
      </c>
      <c r="U12" s="5">
        <f t="shared" si="2"/>
        <v>1083.9695909000002</v>
      </c>
      <c r="W12" s="5">
        <f>C12*$X$7</f>
        <v>127302.516</v>
      </c>
      <c r="X12" s="5">
        <f>D12*$X$7</f>
        <v>75948.144328800001</v>
      </c>
      <c r="Y12" s="5">
        <f t="shared" si="8"/>
        <v>203250.6603288</v>
      </c>
      <c r="AA12" s="5">
        <f>C12*$AB$7</f>
        <v>182369.10450000002</v>
      </c>
      <c r="AB12" s="5">
        <f>D12*$AB$7</f>
        <v>108800.6388631</v>
      </c>
      <c r="AC12" s="5">
        <f t="shared" si="9"/>
        <v>291169.74336309999</v>
      </c>
      <c r="AE12" s="5">
        <f>C12*$AF$7</f>
        <v>12877.194</v>
      </c>
      <c r="AF12" s="5">
        <f>D12*$AF$7</f>
        <v>7682.4796491999996</v>
      </c>
      <c r="AG12" s="5">
        <f>AE12+AF12</f>
        <v>20559.673649199998</v>
      </c>
      <c r="AI12" s="5">
        <f>C12*$AJ$7</f>
        <v>46250.044499999996</v>
      </c>
      <c r="AJ12" s="5">
        <f>D12*$AJ$7</f>
        <v>27592.581555099998</v>
      </c>
      <c r="AK12" s="5">
        <f t="shared" si="10"/>
        <v>73842.626055100001</v>
      </c>
      <c r="AM12" s="5">
        <f>C12*$AN$7</f>
        <v>328306.96799999999</v>
      </c>
      <c r="AN12" s="5">
        <f>D12*$AN$7</f>
        <v>195866.55294240001</v>
      </c>
      <c r="AO12" s="5">
        <f t="shared" si="11"/>
        <v>524173.52094239998</v>
      </c>
      <c r="AQ12" s="5">
        <f>C12*$AR$7</f>
        <v>2457.6420000000003</v>
      </c>
      <c r="AR12" s="5">
        <f>D12*$AR$7</f>
        <v>1466.2188556000001</v>
      </c>
      <c r="AS12" s="5">
        <f t="shared" si="12"/>
        <v>3923.8608556000004</v>
      </c>
      <c r="AU12" s="5">
        <f>C12*$AV$7</f>
        <v>803.78099999999995</v>
      </c>
      <c r="AV12" s="5">
        <f>D12*$AV$7</f>
        <v>479.5323558</v>
      </c>
      <c r="AW12" s="5">
        <f t="shared" si="13"/>
        <v>1283.3133558</v>
      </c>
      <c r="AY12" s="5">
        <f>C12*$AZ$7</f>
        <v>508320.89550000004</v>
      </c>
      <c r="AZ12" s="5">
        <f>D12*$AZ$7</f>
        <v>303262.1031369</v>
      </c>
      <c r="BA12" s="5">
        <f t="shared" si="14"/>
        <v>811582.99863689998</v>
      </c>
      <c r="BC12" s="5">
        <f>C12*$BD$7</f>
        <v>193337.4135</v>
      </c>
      <c r="BD12" s="5">
        <f>D12*$BD$7</f>
        <v>115344.2857693</v>
      </c>
      <c r="BE12" s="5">
        <f t="shared" si="15"/>
        <v>308681.69926929998</v>
      </c>
      <c r="BG12" s="5">
        <f>C12*$BH$7</f>
        <v>47274.314999999995</v>
      </c>
      <c r="BH12" s="5">
        <f>D12*$BH$7</f>
        <v>28203.657016999998</v>
      </c>
      <c r="BI12" s="5">
        <f t="shared" si="16"/>
        <v>75477.972016999993</v>
      </c>
      <c r="BK12" s="5">
        <f>C12*$BL$7</f>
        <v>20.872499999999999</v>
      </c>
      <c r="BL12" s="5">
        <f>D12*$BL$7</f>
        <v>12.4524455</v>
      </c>
      <c r="BM12" s="5">
        <f t="shared" si="3"/>
        <v>33.324945499999998</v>
      </c>
      <c r="BO12" s="5">
        <f>C12*$BP$7</f>
        <v>175804.13399999999</v>
      </c>
      <c r="BP12" s="5">
        <f>D12*$BP$7</f>
        <v>104884.00514119999</v>
      </c>
      <c r="BQ12" s="5">
        <f t="shared" si="17"/>
        <v>280688.13914119999</v>
      </c>
      <c r="BS12" s="5">
        <f>C12*$BT$7</f>
        <v>90594.240000000005</v>
      </c>
      <c r="BT12" s="5">
        <f>D12*$BT$7</f>
        <v>54048.141631999999</v>
      </c>
      <c r="BU12" s="5">
        <f t="shared" si="18"/>
        <v>144642.381632</v>
      </c>
      <c r="BW12" s="5">
        <f>C12*$BX$7</f>
        <v>745112.57700000005</v>
      </c>
      <c r="BX12" s="5">
        <f>D12*$BX$7</f>
        <v>444531.02198860003</v>
      </c>
      <c r="BY12" s="5">
        <f t="shared" si="19"/>
        <v>1189643.5989886001</v>
      </c>
      <c r="CA12" s="5">
        <f>C12*$CB$7</f>
        <v>83.869499999999988</v>
      </c>
      <c r="CB12" s="5">
        <f>D12*$CB$7</f>
        <v>50.036190099999999</v>
      </c>
      <c r="CC12" s="5">
        <f t="shared" si="20"/>
        <v>133.90569009999999</v>
      </c>
      <c r="CE12" s="5">
        <f>C12*$CF$7</f>
        <v>78.176999999999992</v>
      </c>
      <c r="CF12" s="5">
        <f>D12*$CF$7</f>
        <v>46.640068599999999</v>
      </c>
      <c r="CG12" s="5">
        <f t="shared" si="21"/>
        <v>124.8170686</v>
      </c>
      <c r="CI12" s="5"/>
      <c r="CJ12" s="5"/>
      <c r="CK12" s="5">
        <f t="shared" si="4"/>
        <v>0</v>
      </c>
      <c r="CL12" s="5"/>
      <c r="CM12" s="5"/>
      <c r="CN12" s="5"/>
      <c r="CO12" s="5"/>
      <c r="CP12" s="5"/>
      <c r="CQ12" s="5"/>
      <c r="CR12" s="5"/>
      <c r="CS12" s="5"/>
      <c r="CT12" s="5"/>
      <c r="CU12" s="5"/>
    </row>
    <row r="13" spans="1:99" x14ac:dyDescent="0.2">
      <c r="A13" s="30">
        <v>44105</v>
      </c>
      <c r="D13" s="3">
        <v>2169206</v>
      </c>
      <c r="E13" s="3">
        <f t="shared" si="0"/>
        <v>2169206</v>
      </c>
      <c r="H13" s="5">
        <f t="shared" ref="H13:H48" si="23">D13*$H$7</f>
        <v>624932.84723740001</v>
      </c>
      <c r="I13" s="5">
        <f t="shared" si="1"/>
        <v>624932.84723740001</v>
      </c>
      <c r="K13" s="5"/>
      <c r="L13" s="3">
        <f t="shared" si="5"/>
        <v>1544273.1527626002</v>
      </c>
      <c r="M13" s="5">
        <f t="shared" si="6"/>
        <v>1544273.1527626002</v>
      </c>
      <c r="N13" s="5"/>
      <c r="O13" s="5"/>
      <c r="P13" s="5">
        <f t="shared" ref="P13:P48" si="24">D13*$P$7</f>
        <v>137191.43346999999</v>
      </c>
      <c r="Q13" s="5">
        <f t="shared" si="7"/>
        <v>137191.43346999999</v>
      </c>
      <c r="S13" s="5"/>
      <c r="T13" s="5">
        <f t="shared" ref="T13:T48" si="25">D13*$T$7</f>
        <v>388.07095340000001</v>
      </c>
      <c r="U13" s="5">
        <f t="shared" si="2"/>
        <v>388.07095340000001</v>
      </c>
      <c r="X13" s="5">
        <f t="shared" ref="X13:X48" si="26">D13*$X$7</f>
        <v>72765.581428799997</v>
      </c>
      <c r="Y13" s="5">
        <f t="shared" si="8"/>
        <v>72765.581428799997</v>
      </c>
      <c r="AB13" s="5">
        <f t="shared" ref="AB13:AB48" si="27">D13*$AB$7</f>
        <v>104241.41125060001</v>
      </c>
      <c r="AC13" s="5">
        <f t="shared" si="9"/>
        <v>104241.41125060001</v>
      </c>
      <c r="AF13" s="5">
        <f t="shared" ref="AF13:AF48" si="28">D13*$AF$7</f>
        <v>7360.5497992000001</v>
      </c>
      <c r="AG13" s="5">
        <f t="shared" ref="AG13:AG48" si="29">AE13+AF13</f>
        <v>7360.5497992000001</v>
      </c>
      <c r="AJ13" s="5">
        <f t="shared" ref="AJ13:AJ48" si="30">D13*$AJ$7</f>
        <v>26436.3304426</v>
      </c>
      <c r="AK13" s="5">
        <f t="shared" si="10"/>
        <v>26436.3304426</v>
      </c>
      <c r="AN13" s="5">
        <f t="shared" ref="AN13:AN48" si="31">D13*$AN$7</f>
        <v>187658.8787424</v>
      </c>
      <c r="AO13" s="5">
        <f t="shared" si="11"/>
        <v>187658.8787424</v>
      </c>
      <c r="AR13" s="5">
        <f t="shared" ref="AR13:AR48" si="32">D13*$AR$7</f>
        <v>1404.7778056</v>
      </c>
      <c r="AS13" s="5">
        <f t="shared" si="12"/>
        <v>1404.7778056</v>
      </c>
      <c r="AV13" s="5">
        <f t="shared" ref="AV13:AV48" si="33">D13*$AV$7</f>
        <v>459.43783079999997</v>
      </c>
      <c r="AW13" s="5">
        <f t="shared" si="13"/>
        <v>459.43783079999997</v>
      </c>
      <c r="AZ13" s="5">
        <f t="shared" ref="AZ13:AZ48" si="34">D13*$AZ$7</f>
        <v>290554.08074940002</v>
      </c>
      <c r="BA13" s="5">
        <f t="shared" si="14"/>
        <v>290554.08074940002</v>
      </c>
      <c r="BD13" s="5">
        <f t="shared" ref="BD13:BD48" si="35">D13*$BD$7</f>
        <v>110510.85043179999</v>
      </c>
      <c r="BE13" s="5">
        <f t="shared" si="15"/>
        <v>110510.85043179999</v>
      </c>
      <c r="BH13" s="5">
        <f t="shared" ref="BH13:BH48" si="36">D13*$BH$7</f>
        <v>27021.799142</v>
      </c>
      <c r="BI13" s="5">
        <f t="shared" si="16"/>
        <v>27021.799142</v>
      </c>
      <c r="BL13" s="5">
        <f>D13*$BL$7</f>
        <v>11.930633</v>
      </c>
      <c r="BM13" s="5">
        <f t="shared" si="3"/>
        <v>11.930633</v>
      </c>
      <c r="BP13" s="5">
        <f t="shared" ref="BP13:BP48" si="37">D13*$BP$7</f>
        <v>100488.9017912</v>
      </c>
      <c r="BQ13" s="5">
        <f t="shared" si="17"/>
        <v>100488.9017912</v>
      </c>
      <c r="BT13" s="5">
        <f t="shared" ref="BT13:BT48" si="38">D13*$BT$7</f>
        <v>51783.285631999999</v>
      </c>
      <c r="BU13" s="5">
        <f t="shared" si="18"/>
        <v>51783.285631999999</v>
      </c>
      <c r="BX13" s="5">
        <f t="shared" ref="BX13:BX48" si="39">D13*$BX$7</f>
        <v>425903.20756360004</v>
      </c>
      <c r="BY13" s="5">
        <f t="shared" si="19"/>
        <v>425903.20756360004</v>
      </c>
      <c r="CA13" s="5"/>
      <c r="CB13" s="5">
        <f t="shared" ref="CB13:CB48" si="40">D13*$CB$7</f>
        <v>47.939452599999996</v>
      </c>
      <c r="CC13" s="5">
        <f t="shared" si="20"/>
        <v>47.939452599999996</v>
      </c>
      <c r="CE13" s="5"/>
      <c r="CF13" s="5">
        <f t="shared" ref="CF13:CF48" si="41">D13*$CF$7</f>
        <v>44.685643599999999</v>
      </c>
      <c r="CG13" s="5">
        <f t="shared" si="21"/>
        <v>44.685643599999999</v>
      </c>
      <c r="CI13" s="5"/>
      <c r="CJ13" s="5"/>
      <c r="CK13" s="5">
        <f t="shared" si="4"/>
        <v>0</v>
      </c>
      <c r="CL13" s="5"/>
      <c r="CM13" s="5"/>
      <c r="CN13" s="5"/>
      <c r="CO13" s="5"/>
      <c r="CP13" s="5"/>
      <c r="CQ13" s="5"/>
      <c r="CR13" s="5"/>
      <c r="CS13" s="5"/>
      <c r="CT13" s="5"/>
      <c r="CU13" s="5"/>
    </row>
    <row r="14" spans="1:99" x14ac:dyDescent="0.2">
      <c r="A14" s="30">
        <v>44287</v>
      </c>
      <c r="C14" s="3">
        <v>3985000</v>
      </c>
      <c r="D14" s="3">
        <v>2169206</v>
      </c>
      <c r="E14" s="3">
        <f t="shared" si="0"/>
        <v>6154206</v>
      </c>
      <c r="G14" s="5">
        <f t="shared" ref="G14:G48" si="42">C14*$H$7</f>
        <v>1148050.2064999999</v>
      </c>
      <c r="H14" s="5">
        <f t="shared" si="23"/>
        <v>624932.84723740001</v>
      </c>
      <c r="I14" s="5">
        <f t="shared" si="1"/>
        <v>1772983.0537373999</v>
      </c>
      <c r="K14" s="5">
        <f t="shared" si="22"/>
        <v>2836949.7935000001</v>
      </c>
      <c r="L14" s="3">
        <f t="shared" si="5"/>
        <v>1544273.1527626002</v>
      </c>
      <c r="M14" s="5">
        <f t="shared" si="6"/>
        <v>4381222.9462625999</v>
      </c>
      <c r="N14" s="5"/>
      <c r="O14" s="5">
        <f t="shared" ref="O14:O48" si="43">C14*$P$7</f>
        <v>252031.32499999998</v>
      </c>
      <c r="P14" s="5">
        <f t="shared" si="24"/>
        <v>137191.43346999999</v>
      </c>
      <c r="Q14" s="5">
        <f t="shared" si="7"/>
        <v>389222.75847</v>
      </c>
      <c r="S14" s="5">
        <f t="shared" ref="S14:S48" si="44">C14*$T$7</f>
        <v>712.91650000000004</v>
      </c>
      <c r="T14" s="5">
        <f t="shared" si="25"/>
        <v>388.07095340000001</v>
      </c>
      <c r="U14" s="5">
        <f t="shared" si="2"/>
        <v>1100.9874534</v>
      </c>
      <c r="W14" s="5">
        <f t="shared" ref="W14:W48" si="45">C14*$X$7</f>
        <v>133676.02799999999</v>
      </c>
      <c r="X14" s="5">
        <f t="shared" si="26"/>
        <v>72765.581428799997</v>
      </c>
      <c r="Y14" s="5">
        <f t="shared" si="8"/>
        <v>206441.6094288</v>
      </c>
      <c r="AA14" s="5">
        <f t="shared" ref="AA14:AA48" si="46">C14*$AB$7</f>
        <v>191499.57350000003</v>
      </c>
      <c r="AB14" s="5">
        <f t="shared" si="27"/>
        <v>104241.41125060001</v>
      </c>
      <c r="AC14" s="5">
        <f t="shared" si="9"/>
        <v>295740.98475060007</v>
      </c>
      <c r="AE14" s="5">
        <f t="shared" ref="AE14:AE48" si="47">C14*$AF$7</f>
        <v>13521.902</v>
      </c>
      <c r="AF14" s="5">
        <f t="shared" si="28"/>
        <v>7360.5497992000001</v>
      </c>
      <c r="AG14" s="5">
        <f t="shared" si="29"/>
        <v>20882.4517992</v>
      </c>
      <c r="AI14" s="5">
        <f t="shared" ref="AI14:AI48" si="48">C14*$AJ$7</f>
        <v>48565.593499999995</v>
      </c>
      <c r="AJ14" s="5">
        <f t="shared" si="30"/>
        <v>26436.3304426</v>
      </c>
      <c r="AK14" s="5">
        <f t="shared" si="10"/>
        <v>75001.923942599999</v>
      </c>
      <c r="AM14" s="5">
        <f t="shared" ref="AM14:AM48" si="49">C14*$AN$7</f>
        <v>344743.94400000002</v>
      </c>
      <c r="AN14" s="5">
        <f t="shared" si="31"/>
        <v>187658.8787424</v>
      </c>
      <c r="AO14" s="5">
        <f t="shared" si="11"/>
        <v>532402.82274239999</v>
      </c>
      <c r="AQ14" s="5">
        <f t="shared" ref="AQ14:AQ48" si="50">C14*$AR$7</f>
        <v>2580.6860000000001</v>
      </c>
      <c r="AR14" s="5">
        <f t="shared" si="32"/>
        <v>1404.7778056</v>
      </c>
      <c r="AS14" s="5">
        <f t="shared" si="12"/>
        <v>3985.4638056000003</v>
      </c>
      <c r="AU14" s="5">
        <f t="shared" ref="AU14:AU48" si="51">C14*$AV$7</f>
        <v>844.02300000000002</v>
      </c>
      <c r="AV14" s="5">
        <f t="shared" si="33"/>
        <v>459.43783079999997</v>
      </c>
      <c r="AW14" s="5">
        <f t="shared" si="13"/>
        <v>1303.4608307999999</v>
      </c>
      <c r="AY14" s="5">
        <f t="shared" ref="AY14:AY48" si="52">C14*$AZ$7</f>
        <v>533770.42650000006</v>
      </c>
      <c r="AZ14" s="5">
        <f t="shared" si="34"/>
        <v>290554.08074940002</v>
      </c>
      <c r="BA14" s="5">
        <f t="shared" si="14"/>
        <v>824324.50724940002</v>
      </c>
      <c r="BC14" s="5">
        <f t="shared" ref="BC14:BC48" si="53">C14*$BD$7</f>
        <v>203017.02049999998</v>
      </c>
      <c r="BD14" s="5">
        <f t="shared" si="35"/>
        <v>110510.85043179999</v>
      </c>
      <c r="BE14" s="5">
        <f t="shared" si="15"/>
        <v>313527.87093179999</v>
      </c>
      <c r="BG14" s="5">
        <f t="shared" ref="BG14:BG48" si="54">C14*$BH$7</f>
        <v>49641.144999999997</v>
      </c>
      <c r="BH14" s="5">
        <f t="shared" si="36"/>
        <v>27021.799142</v>
      </c>
      <c r="BI14" s="5">
        <f t="shared" si="16"/>
        <v>76662.944141999993</v>
      </c>
      <c r="BK14" s="5">
        <f>C14*$BL$7</f>
        <v>21.9175</v>
      </c>
      <c r="BL14" s="5">
        <f>D14*$BL$7</f>
        <v>11.930633</v>
      </c>
      <c r="BM14" s="5">
        <f t="shared" si="3"/>
        <v>33.848133000000004</v>
      </c>
      <c r="BO14" s="5">
        <f t="shared" ref="BO14:BO48" si="55">C14*$BP$7</f>
        <v>184605.92199999999</v>
      </c>
      <c r="BP14" s="5">
        <f t="shared" si="37"/>
        <v>100488.9017912</v>
      </c>
      <c r="BQ14" s="5">
        <f t="shared" si="17"/>
        <v>285094.8237912</v>
      </c>
      <c r="BS14" s="5">
        <f t="shared" ref="BS14:BS48" si="56">C14*$BT$7</f>
        <v>95129.919999999998</v>
      </c>
      <c r="BT14" s="5">
        <f t="shared" si="38"/>
        <v>51783.285631999999</v>
      </c>
      <c r="BU14" s="5">
        <f t="shared" si="18"/>
        <v>146913.205632</v>
      </c>
      <c r="BW14" s="5">
        <f t="shared" ref="BW14:BW48" si="57">C14*$BX$7</f>
        <v>782417.29099999997</v>
      </c>
      <c r="BX14" s="5">
        <f t="shared" si="39"/>
        <v>425903.20756360004</v>
      </c>
      <c r="BY14" s="5">
        <f t="shared" si="19"/>
        <v>1208320.4985636</v>
      </c>
      <c r="CA14" s="5">
        <f t="shared" ref="CA14:CA48" si="58">C14*$CB$7</f>
        <v>88.0685</v>
      </c>
      <c r="CB14" s="5">
        <f t="shared" si="40"/>
        <v>47.939452599999996</v>
      </c>
      <c r="CC14" s="5">
        <f t="shared" si="20"/>
        <v>136.00795260000001</v>
      </c>
      <c r="CE14" s="5">
        <f t="shared" ref="CE14:CE48" si="59">C14*$CF$7</f>
        <v>82.090999999999994</v>
      </c>
      <c r="CF14" s="5">
        <f t="shared" si="41"/>
        <v>44.685643599999999</v>
      </c>
      <c r="CG14" s="5">
        <f t="shared" si="21"/>
        <v>126.7766436</v>
      </c>
      <c r="CI14" s="5"/>
      <c r="CJ14" s="5"/>
      <c r="CK14" s="5">
        <f t="shared" si="4"/>
        <v>0</v>
      </c>
      <c r="CL14" s="5"/>
      <c r="CM14" s="5"/>
      <c r="CN14" s="5"/>
      <c r="CO14" s="5"/>
      <c r="CP14" s="5"/>
      <c r="CQ14" s="5"/>
      <c r="CR14" s="5"/>
      <c r="CS14" s="5"/>
      <c r="CT14" s="5"/>
      <c r="CU14" s="5"/>
    </row>
    <row r="15" spans="1:99" x14ac:dyDescent="0.2">
      <c r="A15" s="30">
        <v>44470</v>
      </c>
      <c r="D15" s="3">
        <v>2069581</v>
      </c>
      <c r="E15" s="3">
        <f t="shared" si="0"/>
        <v>2069581</v>
      </c>
      <c r="H15" s="5">
        <f t="shared" si="23"/>
        <v>596231.59207489993</v>
      </c>
      <c r="I15" s="5">
        <f t="shared" si="1"/>
        <v>596231.59207489993</v>
      </c>
      <c r="K15" s="5"/>
      <c r="L15" s="3">
        <f t="shared" si="5"/>
        <v>1473349.4079250998</v>
      </c>
      <c r="M15" s="5">
        <f t="shared" si="6"/>
        <v>1473349.4079250998</v>
      </c>
      <c r="N15" s="5"/>
      <c r="O15" s="5"/>
      <c r="P15" s="5">
        <f t="shared" si="24"/>
        <v>130890.65034499999</v>
      </c>
      <c r="Q15" s="5">
        <f t="shared" si="7"/>
        <v>130890.65034499999</v>
      </c>
      <c r="S15" s="5"/>
      <c r="T15" s="5">
        <f t="shared" si="25"/>
        <v>370.24804090000003</v>
      </c>
      <c r="U15" s="5">
        <f t="shared" si="2"/>
        <v>370.24804090000003</v>
      </c>
      <c r="X15" s="5">
        <f t="shared" si="26"/>
        <v>69423.680728799998</v>
      </c>
      <c r="Y15" s="5">
        <f t="shared" si="8"/>
        <v>69423.680728799998</v>
      </c>
      <c r="AB15" s="5">
        <f t="shared" si="27"/>
        <v>99453.921913100014</v>
      </c>
      <c r="AC15" s="5">
        <f t="shared" si="9"/>
        <v>99453.921913100014</v>
      </c>
      <c r="AF15" s="5">
        <f t="shared" si="28"/>
        <v>7022.5022491999998</v>
      </c>
      <c r="AG15" s="5">
        <f t="shared" si="29"/>
        <v>7022.5022491999998</v>
      </c>
      <c r="AJ15" s="5">
        <f t="shared" si="30"/>
        <v>25222.190605099997</v>
      </c>
      <c r="AK15" s="5">
        <f t="shared" si="10"/>
        <v>25222.190605099997</v>
      </c>
      <c r="AN15" s="5">
        <f t="shared" si="31"/>
        <v>179040.28014240001</v>
      </c>
      <c r="AO15" s="5">
        <f t="shared" si="11"/>
        <v>179040.28014240001</v>
      </c>
      <c r="AR15" s="5">
        <f t="shared" si="32"/>
        <v>1340.2606556000001</v>
      </c>
      <c r="AS15" s="5">
        <f t="shared" si="12"/>
        <v>1340.2606556000001</v>
      </c>
      <c r="AV15" s="5">
        <f t="shared" si="33"/>
        <v>438.33725579999998</v>
      </c>
      <c r="AW15" s="5">
        <f t="shared" si="13"/>
        <v>438.33725579999998</v>
      </c>
      <c r="AZ15" s="5">
        <f t="shared" si="34"/>
        <v>277209.82008690003</v>
      </c>
      <c r="BA15" s="5">
        <f t="shared" si="14"/>
        <v>277209.82008690003</v>
      </c>
      <c r="BD15" s="5">
        <f t="shared" si="35"/>
        <v>105435.4249193</v>
      </c>
      <c r="BE15" s="5">
        <f t="shared" si="15"/>
        <v>105435.4249193</v>
      </c>
      <c r="BH15" s="5">
        <f t="shared" si="36"/>
        <v>25780.770516999997</v>
      </c>
      <c r="BI15" s="5">
        <f t="shared" si="16"/>
        <v>25780.770516999997</v>
      </c>
      <c r="BL15" s="5">
        <f>D15*$BL$7</f>
        <v>11.382695500000001</v>
      </c>
      <c r="BM15" s="5">
        <f t="shared" si="3"/>
        <v>11.382695500000001</v>
      </c>
      <c r="BP15" s="5">
        <f t="shared" si="37"/>
        <v>95873.753741199995</v>
      </c>
      <c r="BQ15" s="5">
        <f t="shared" si="17"/>
        <v>95873.753741199995</v>
      </c>
      <c r="BT15" s="5">
        <f t="shared" si="38"/>
        <v>49405.037632</v>
      </c>
      <c r="BU15" s="5">
        <f t="shared" si="18"/>
        <v>49405.037632</v>
      </c>
      <c r="BX15" s="5">
        <f t="shared" si="39"/>
        <v>406342.77528860001</v>
      </c>
      <c r="BY15" s="5">
        <f t="shared" si="19"/>
        <v>406342.77528860001</v>
      </c>
      <c r="CA15" s="5"/>
      <c r="CB15" s="5">
        <f t="shared" si="40"/>
        <v>45.737740099999996</v>
      </c>
      <c r="CC15" s="5">
        <f t="shared" si="20"/>
        <v>45.737740099999996</v>
      </c>
      <c r="CE15" s="5"/>
      <c r="CF15" s="5">
        <f t="shared" si="41"/>
        <v>42.633368599999997</v>
      </c>
      <c r="CG15" s="5">
        <f t="shared" si="21"/>
        <v>42.633368599999997</v>
      </c>
      <c r="CI15" s="5"/>
      <c r="CJ15" s="5"/>
      <c r="CK15" s="5">
        <f t="shared" si="4"/>
        <v>0</v>
      </c>
      <c r="CL15" s="5"/>
      <c r="CM15" s="5"/>
      <c r="CN15" s="5"/>
      <c r="CO15" s="5"/>
      <c r="CP15" s="5"/>
      <c r="CQ15" s="5"/>
      <c r="CR15" s="5"/>
      <c r="CS15" s="5"/>
      <c r="CT15" s="5"/>
      <c r="CU15" s="5"/>
    </row>
    <row r="16" spans="1:99" x14ac:dyDescent="0.2">
      <c r="A16" s="30">
        <v>44652</v>
      </c>
      <c r="C16" s="3">
        <v>4185000</v>
      </c>
      <c r="D16" s="3">
        <v>2069581</v>
      </c>
      <c r="E16" s="3">
        <f t="shared" si="0"/>
        <v>6254581</v>
      </c>
      <c r="G16" s="5">
        <f t="shared" si="42"/>
        <v>1205668.7864999999</v>
      </c>
      <c r="H16" s="5">
        <f t="shared" si="23"/>
        <v>596231.59207489993</v>
      </c>
      <c r="I16" s="5">
        <f t="shared" si="1"/>
        <v>1801900.3785748999</v>
      </c>
      <c r="K16" s="5">
        <f t="shared" si="22"/>
        <v>2979331.2135000001</v>
      </c>
      <c r="L16" s="3">
        <f t="shared" si="5"/>
        <v>1473349.4079250998</v>
      </c>
      <c r="M16" s="5">
        <f t="shared" si="6"/>
        <v>4452680.6214250997</v>
      </c>
      <c r="N16" s="5"/>
      <c r="O16" s="5">
        <f t="shared" si="43"/>
        <v>264680.32499999995</v>
      </c>
      <c r="P16" s="5">
        <f t="shared" si="24"/>
        <v>130890.65034499999</v>
      </c>
      <c r="Q16" s="5">
        <f t="shared" si="7"/>
        <v>395570.97534499993</v>
      </c>
      <c r="S16" s="5">
        <f t="shared" si="44"/>
        <v>748.69650000000001</v>
      </c>
      <c r="T16" s="5">
        <f t="shared" si="25"/>
        <v>370.24804090000003</v>
      </c>
      <c r="U16" s="5">
        <f t="shared" si="2"/>
        <v>1118.9445409</v>
      </c>
      <c r="W16" s="5">
        <f t="shared" si="45"/>
        <v>140384.98800000001</v>
      </c>
      <c r="X16" s="5">
        <f t="shared" si="26"/>
        <v>69423.680728799998</v>
      </c>
      <c r="Y16" s="5">
        <f t="shared" si="8"/>
        <v>209808.66872880002</v>
      </c>
      <c r="AA16" s="5">
        <f t="shared" si="46"/>
        <v>201110.59350000002</v>
      </c>
      <c r="AB16" s="5">
        <f t="shared" si="27"/>
        <v>99453.921913100014</v>
      </c>
      <c r="AC16" s="5">
        <f t="shared" si="9"/>
        <v>300564.51541310002</v>
      </c>
      <c r="AE16" s="5">
        <f t="shared" si="47"/>
        <v>14200.541999999999</v>
      </c>
      <c r="AF16" s="5">
        <f t="shared" si="28"/>
        <v>7022.5022491999998</v>
      </c>
      <c r="AG16" s="5">
        <f t="shared" si="29"/>
        <v>21223.0442492</v>
      </c>
      <c r="AI16" s="5">
        <f t="shared" si="48"/>
        <v>51003.013499999994</v>
      </c>
      <c r="AJ16" s="5">
        <f t="shared" si="30"/>
        <v>25222.190605099997</v>
      </c>
      <c r="AK16" s="5">
        <f t="shared" si="10"/>
        <v>76225.204105099983</v>
      </c>
      <c r="AM16" s="5">
        <f t="shared" si="49"/>
        <v>362046.02400000003</v>
      </c>
      <c r="AN16" s="5">
        <f t="shared" si="31"/>
        <v>179040.28014240001</v>
      </c>
      <c r="AO16" s="5">
        <f t="shared" si="11"/>
        <v>541086.30414240004</v>
      </c>
      <c r="AQ16" s="5">
        <f t="shared" si="50"/>
        <v>2710.2060000000001</v>
      </c>
      <c r="AR16" s="5">
        <f t="shared" si="32"/>
        <v>1340.2606556000001</v>
      </c>
      <c r="AS16" s="5">
        <f t="shared" si="12"/>
        <v>4050.4666556000002</v>
      </c>
      <c r="AU16" s="5">
        <f t="shared" si="51"/>
        <v>886.38300000000004</v>
      </c>
      <c r="AV16" s="5">
        <f t="shared" si="33"/>
        <v>438.33725579999998</v>
      </c>
      <c r="AW16" s="5">
        <f t="shared" si="13"/>
        <v>1324.7202557999999</v>
      </c>
      <c r="AY16" s="5">
        <f t="shared" si="52"/>
        <v>560559.40650000004</v>
      </c>
      <c r="AZ16" s="5">
        <f t="shared" si="34"/>
        <v>277209.82008690003</v>
      </c>
      <c r="BA16" s="5">
        <f t="shared" si="14"/>
        <v>837769.22658690007</v>
      </c>
      <c r="BC16" s="5">
        <f t="shared" si="53"/>
        <v>213206.08049999998</v>
      </c>
      <c r="BD16" s="5">
        <f t="shared" si="35"/>
        <v>105435.4249193</v>
      </c>
      <c r="BE16" s="5">
        <f t="shared" si="15"/>
        <v>318641.5054193</v>
      </c>
      <c r="BG16" s="5">
        <f t="shared" si="54"/>
        <v>52132.544999999998</v>
      </c>
      <c r="BH16" s="5">
        <f t="shared" si="36"/>
        <v>25780.770516999997</v>
      </c>
      <c r="BI16" s="5">
        <f t="shared" si="16"/>
        <v>77913.315516999995</v>
      </c>
      <c r="BK16" s="5">
        <f>C16*$BL$7</f>
        <v>23.017499999999998</v>
      </c>
      <c r="BL16" s="5">
        <f>D16*$BL$7</f>
        <v>11.382695500000001</v>
      </c>
      <c r="BM16" s="5">
        <f t="shared" si="3"/>
        <v>34.400195499999995</v>
      </c>
      <c r="BO16" s="5">
        <f t="shared" si="55"/>
        <v>193870.962</v>
      </c>
      <c r="BP16" s="5">
        <f t="shared" si="37"/>
        <v>95873.753741199995</v>
      </c>
      <c r="BQ16" s="5">
        <f t="shared" si="17"/>
        <v>289744.71574120002</v>
      </c>
      <c r="BS16" s="5">
        <f t="shared" si="56"/>
        <v>99904.320000000007</v>
      </c>
      <c r="BT16" s="5">
        <f t="shared" si="38"/>
        <v>49405.037632</v>
      </c>
      <c r="BU16" s="5">
        <f t="shared" si="18"/>
        <v>149309.357632</v>
      </c>
      <c r="BW16" s="5">
        <f t="shared" si="57"/>
        <v>821685.41099999996</v>
      </c>
      <c r="BX16" s="5">
        <f t="shared" si="39"/>
        <v>406342.77528860001</v>
      </c>
      <c r="BY16" s="5">
        <f t="shared" si="19"/>
        <v>1228028.1862885999</v>
      </c>
      <c r="CA16" s="5">
        <f t="shared" si="58"/>
        <v>92.488499999999988</v>
      </c>
      <c r="CB16" s="5">
        <f t="shared" si="40"/>
        <v>45.737740099999996</v>
      </c>
      <c r="CC16" s="5">
        <f t="shared" si="20"/>
        <v>138.22624009999998</v>
      </c>
      <c r="CE16" s="5">
        <f t="shared" si="59"/>
        <v>86.210999999999999</v>
      </c>
      <c r="CF16" s="5">
        <f t="shared" si="41"/>
        <v>42.633368599999997</v>
      </c>
      <c r="CG16" s="5">
        <f t="shared" si="21"/>
        <v>128.8443686</v>
      </c>
      <c r="CI16" s="5"/>
      <c r="CJ16" s="5"/>
      <c r="CK16" s="5">
        <f t="shared" si="4"/>
        <v>0</v>
      </c>
      <c r="CL16" s="5"/>
      <c r="CM16" s="5"/>
      <c r="CN16" s="5"/>
      <c r="CO16" s="5"/>
      <c r="CP16" s="5"/>
      <c r="CQ16" s="5"/>
      <c r="CR16" s="5"/>
      <c r="CS16" s="5"/>
      <c r="CT16" s="5"/>
      <c r="CU16" s="5"/>
    </row>
    <row r="17" spans="1:99" x14ac:dyDescent="0.2">
      <c r="A17" s="30">
        <v>44835</v>
      </c>
      <c r="D17" s="3">
        <v>1964956</v>
      </c>
      <c r="E17" s="3">
        <f t="shared" si="0"/>
        <v>1964956</v>
      </c>
      <c r="H17" s="5">
        <f t="shared" si="23"/>
        <v>566089.87241239997</v>
      </c>
      <c r="I17" s="5">
        <f t="shared" si="1"/>
        <v>566089.87241239997</v>
      </c>
      <c r="K17" s="5"/>
      <c r="L17" s="3">
        <f t="shared" si="5"/>
        <v>1398866.1275875999</v>
      </c>
      <c r="M17" s="5">
        <f t="shared" si="6"/>
        <v>1398866.1275875999</v>
      </c>
      <c r="N17" s="5"/>
      <c r="O17" s="5"/>
      <c r="P17" s="5">
        <f t="shared" si="24"/>
        <v>124273.64221999999</v>
      </c>
      <c r="Q17" s="5">
        <f t="shared" si="7"/>
        <v>124273.64221999999</v>
      </c>
      <c r="S17" s="5"/>
      <c r="T17" s="5">
        <f t="shared" si="25"/>
        <v>351.53062840000001</v>
      </c>
      <c r="U17" s="5">
        <f t="shared" si="2"/>
        <v>351.53062840000001</v>
      </c>
      <c r="X17" s="5">
        <f t="shared" si="26"/>
        <v>65914.056028799998</v>
      </c>
      <c r="Y17" s="5">
        <f t="shared" si="8"/>
        <v>65914.056028799998</v>
      </c>
      <c r="AB17" s="5">
        <f t="shared" si="27"/>
        <v>94426.1570756</v>
      </c>
      <c r="AC17" s="5">
        <f t="shared" si="9"/>
        <v>94426.1570756</v>
      </c>
      <c r="AF17" s="5">
        <f t="shared" si="28"/>
        <v>6667.4886992000002</v>
      </c>
      <c r="AG17" s="5">
        <f t="shared" si="29"/>
        <v>6667.4886992000002</v>
      </c>
      <c r="AJ17" s="5">
        <f t="shared" si="30"/>
        <v>23947.115267599998</v>
      </c>
      <c r="AK17" s="5">
        <f t="shared" si="10"/>
        <v>23947.115267599998</v>
      </c>
      <c r="AN17" s="5">
        <f t="shared" si="31"/>
        <v>169989.12954240001</v>
      </c>
      <c r="AO17" s="5">
        <f t="shared" si="11"/>
        <v>169989.12954240001</v>
      </c>
      <c r="AR17" s="5">
        <f t="shared" si="32"/>
        <v>1272.5055056000001</v>
      </c>
      <c r="AS17" s="5">
        <f t="shared" si="12"/>
        <v>1272.5055056000001</v>
      </c>
      <c r="AV17" s="5">
        <f t="shared" si="33"/>
        <v>416.17768080000002</v>
      </c>
      <c r="AW17" s="5">
        <f t="shared" si="13"/>
        <v>416.17768080000002</v>
      </c>
      <c r="AZ17" s="5">
        <f t="shared" si="34"/>
        <v>263195.83492440003</v>
      </c>
      <c r="BA17" s="5">
        <f t="shared" si="14"/>
        <v>263195.83492440003</v>
      </c>
      <c r="BD17" s="5">
        <f t="shared" si="35"/>
        <v>100105.2729068</v>
      </c>
      <c r="BE17" s="5">
        <f t="shared" si="15"/>
        <v>100105.2729068</v>
      </c>
      <c r="BH17" s="5">
        <f t="shared" si="36"/>
        <v>24477.456891999998</v>
      </c>
      <c r="BI17" s="5">
        <f t="shared" si="16"/>
        <v>24477.456891999998</v>
      </c>
      <c r="BK17" s="5">
        <v>549</v>
      </c>
      <c r="BL17" s="5">
        <v>14</v>
      </c>
      <c r="BM17" s="5">
        <f t="shared" si="3"/>
        <v>563</v>
      </c>
      <c r="BP17" s="5">
        <f t="shared" si="37"/>
        <v>91026.979691199987</v>
      </c>
      <c r="BQ17" s="5">
        <f t="shared" si="17"/>
        <v>91026.979691199987</v>
      </c>
      <c r="BT17" s="5">
        <f t="shared" si="38"/>
        <v>46907.429631999999</v>
      </c>
      <c r="BU17" s="5">
        <f t="shared" si="18"/>
        <v>46907.429631999999</v>
      </c>
      <c r="BX17" s="5">
        <f t="shared" si="39"/>
        <v>385800.6400136</v>
      </c>
      <c r="BY17" s="5">
        <f t="shared" si="19"/>
        <v>385800.6400136</v>
      </c>
      <c r="CA17" s="5"/>
      <c r="CB17" s="5">
        <f t="shared" si="40"/>
        <v>43.425527599999995</v>
      </c>
      <c r="CC17" s="5">
        <f t="shared" si="20"/>
        <v>43.425527599999995</v>
      </c>
      <c r="CE17" s="5"/>
      <c r="CF17" s="5">
        <f t="shared" si="41"/>
        <v>40.478093600000001</v>
      </c>
      <c r="CG17" s="5">
        <f t="shared" si="21"/>
        <v>40.478093600000001</v>
      </c>
      <c r="CI17" s="5">
        <v>-549</v>
      </c>
      <c r="CJ17" s="5">
        <f>D17*$BL$7-14</f>
        <v>-3.1927420000000009</v>
      </c>
      <c r="CK17" s="5">
        <f t="shared" si="4"/>
        <v>-552.19274199999995</v>
      </c>
      <c r="CL17" s="5"/>
      <c r="CM17" s="5"/>
      <c r="CN17" s="5"/>
      <c r="CO17" s="5"/>
      <c r="CP17" s="5"/>
      <c r="CQ17" s="5"/>
      <c r="CR17" s="5"/>
      <c r="CS17" s="5"/>
      <c r="CT17" s="5"/>
      <c r="CU17" s="5"/>
    </row>
    <row r="18" spans="1:99" x14ac:dyDescent="0.2">
      <c r="A18" s="30">
        <v>45017</v>
      </c>
      <c r="B18" s="31"/>
      <c r="C18" s="3">
        <v>4395000</v>
      </c>
      <c r="D18" s="3">
        <v>1964956</v>
      </c>
      <c r="E18" s="3">
        <f t="shared" si="0"/>
        <v>6359956</v>
      </c>
      <c r="G18" s="5">
        <f t="shared" si="42"/>
        <v>1266168.2955</v>
      </c>
      <c r="H18" s="5">
        <f t="shared" si="23"/>
        <v>566089.87241239997</v>
      </c>
      <c r="I18" s="5">
        <f t="shared" si="1"/>
        <v>1832258.1679123999</v>
      </c>
      <c r="K18" s="5">
        <f t="shared" si="22"/>
        <v>3128831.7044999995</v>
      </c>
      <c r="L18" s="3">
        <f t="shared" si="5"/>
        <v>1398866.1275875999</v>
      </c>
      <c r="M18" s="5">
        <f t="shared" si="6"/>
        <v>4527697.8320875997</v>
      </c>
      <c r="N18" s="5"/>
      <c r="O18" s="5">
        <f t="shared" si="43"/>
        <v>277961.77499999997</v>
      </c>
      <c r="P18" s="5">
        <f t="shared" si="24"/>
        <v>124273.64221999999</v>
      </c>
      <c r="Q18" s="5">
        <f t="shared" si="7"/>
        <v>402235.41721999994</v>
      </c>
      <c r="S18" s="5">
        <f t="shared" si="44"/>
        <v>786.26550000000009</v>
      </c>
      <c r="T18" s="5">
        <f t="shared" si="25"/>
        <v>351.53062840000001</v>
      </c>
      <c r="U18" s="5">
        <f t="shared" si="2"/>
        <v>1137.7961284</v>
      </c>
      <c r="W18" s="5">
        <f t="shared" si="45"/>
        <v>147429.39600000001</v>
      </c>
      <c r="X18" s="5">
        <f t="shared" si="26"/>
        <v>65914.056028799998</v>
      </c>
      <c r="Y18" s="5">
        <f t="shared" si="8"/>
        <v>213343.45202880001</v>
      </c>
      <c r="AA18" s="5">
        <f t="shared" si="46"/>
        <v>211202.16450000001</v>
      </c>
      <c r="AB18" s="5">
        <f t="shared" si="27"/>
        <v>94426.1570756</v>
      </c>
      <c r="AC18" s="5">
        <f t="shared" si="9"/>
        <v>305628.32157560001</v>
      </c>
      <c r="AE18" s="5">
        <f t="shared" si="47"/>
        <v>14913.114</v>
      </c>
      <c r="AF18" s="5">
        <f t="shared" si="28"/>
        <v>6667.4886992000002</v>
      </c>
      <c r="AG18" s="5">
        <f t="shared" si="29"/>
        <v>21580.602699200001</v>
      </c>
      <c r="AI18" s="5">
        <f t="shared" si="48"/>
        <v>53562.304499999998</v>
      </c>
      <c r="AJ18" s="5">
        <f t="shared" si="30"/>
        <v>23947.115267599998</v>
      </c>
      <c r="AK18" s="5">
        <f t="shared" si="10"/>
        <v>77509.419767599989</v>
      </c>
      <c r="AM18" s="5">
        <f t="shared" si="49"/>
        <v>380213.20799999998</v>
      </c>
      <c r="AN18" s="5">
        <f t="shared" si="31"/>
        <v>169989.12954240001</v>
      </c>
      <c r="AO18" s="5">
        <f t="shared" si="11"/>
        <v>550202.3375424</v>
      </c>
      <c r="AQ18" s="5">
        <f t="shared" si="50"/>
        <v>2846.2020000000002</v>
      </c>
      <c r="AR18" s="5">
        <f t="shared" si="32"/>
        <v>1272.5055056000001</v>
      </c>
      <c r="AS18" s="5">
        <f t="shared" si="12"/>
        <v>4118.7075056000003</v>
      </c>
      <c r="AU18" s="5">
        <f t="shared" si="51"/>
        <v>930.86099999999999</v>
      </c>
      <c r="AV18" s="5">
        <f t="shared" si="33"/>
        <v>416.17768080000002</v>
      </c>
      <c r="AW18" s="5">
        <f t="shared" si="13"/>
        <v>1347.0386808000001</v>
      </c>
      <c r="AY18" s="5">
        <f t="shared" si="52"/>
        <v>588687.83550000004</v>
      </c>
      <c r="AZ18" s="5">
        <f t="shared" si="34"/>
        <v>263195.83492440003</v>
      </c>
      <c r="BA18" s="5">
        <f t="shared" si="14"/>
        <v>851883.67042440013</v>
      </c>
      <c r="BC18" s="5">
        <f t="shared" si="53"/>
        <v>223904.59349999999</v>
      </c>
      <c r="BD18" s="5">
        <f t="shared" si="35"/>
        <v>100105.2729068</v>
      </c>
      <c r="BE18" s="5">
        <f t="shared" si="15"/>
        <v>324009.86640679999</v>
      </c>
      <c r="BG18" s="5">
        <f t="shared" si="54"/>
        <v>54748.514999999999</v>
      </c>
      <c r="BH18" s="5">
        <f t="shared" si="36"/>
        <v>24477.456891999998</v>
      </c>
      <c r="BI18" s="5">
        <f t="shared" si="16"/>
        <v>79225.971892000001</v>
      </c>
      <c r="BM18" s="5">
        <v>0</v>
      </c>
      <c r="BO18" s="5">
        <f t="shared" si="55"/>
        <v>203599.25399999999</v>
      </c>
      <c r="BP18" s="5">
        <f t="shared" si="37"/>
        <v>91026.979691199987</v>
      </c>
      <c r="BQ18" s="5">
        <f t="shared" si="17"/>
        <v>294626.23369119997</v>
      </c>
      <c r="BS18" s="5">
        <f t="shared" si="56"/>
        <v>104917.44</v>
      </c>
      <c r="BT18" s="5">
        <f t="shared" si="38"/>
        <v>46907.429631999999</v>
      </c>
      <c r="BU18" s="5">
        <f t="shared" si="18"/>
        <v>151824.86963199999</v>
      </c>
      <c r="BW18" s="5">
        <f t="shared" si="57"/>
        <v>862916.93700000003</v>
      </c>
      <c r="BX18" s="5">
        <f t="shared" si="39"/>
        <v>385800.6400136</v>
      </c>
      <c r="BY18" s="5">
        <f t="shared" si="19"/>
        <v>1248717.5770136002</v>
      </c>
      <c r="CA18" s="5">
        <f t="shared" si="58"/>
        <v>97.129499999999993</v>
      </c>
      <c r="CB18" s="5">
        <f t="shared" si="40"/>
        <v>43.425527599999995</v>
      </c>
      <c r="CC18" s="5">
        <f t="shared" si="20"/>
        <v>140.55502759999999</v>
      </c>
      <c r="CE18" s="5">
        <f t="shared" si="59"/>
        <v>90.536999999999992</v>
      </c>
      <c r="CF18" s="5">
        <f t="shared" si="41"/>
        <v>40.478093600000001</v>
      </c>
      <c r="CG18" s="5">
        <f t="shared" si="21"/>
        <v>131.0150936</v>
      </c>
      <c r="CI18" s="5">
        <f>C18*$BL$7</f>
        <v>24.172499999999999</v>
      </c>
      <c r="CJ18" s="5">
        <f>D18*$BL$7</f>
        <v>10.807257999999999</v>
      </c>
      <c r="CK18" s="5">
        <f t="shared" ref="CK18:CK48" si="60">CI18+CJ18</f>
        <v>34.979757999999997</v>
      </c>
      <c r="CL18" s="5"/>
      <c r="CM18" s="5"/>
      <c r="CN18" s="5"/>
      <c r="CO18" s="5"/>
      <c r="CP18" s="5"/>
      <c r="CQ18" s="5"/>
      <c r="CR18" s="5"/>
      <c r="CS18" s="5"/>
      <c r="CT18" s="5"/>
      <c r="CU18" s="5"/>
    </row>
    <row r="19" spans="1:99" x14ac:dyDescent="0.2">
      <c r="A19" s="30">
        <v>45200</v>
      </c>
      <c r="D19" s="3">
        <v>1855081</v>
      </c>
      <c r="E19" s="3">
        <f t="shared" si="0"/>
        <v>1855081</v>
      </c>
      <c r="H19" s="5">
        <f t="shared" si="23"/>
        <v>534435.66502489999</v>
      </c>
      <c r="I19" s="5">
        <f t="shared" si="1"/>
        <v>534435.66502489999</v>
      </c>
      <c r="K19" s="5"/>
      <c r="L19" s="3">
        <f t="shared" si="5"/>
        <v>1320645.3349750999</v>
      </c>
      <c r="M19" s="5">
        <f t="shared" si="6"/>
        <v>1320645.3349750999</v>
      </c>
      <c r="N19" s="5"/>
      <c r="O19" s="5"/>
      <c r="P19" s="5">
        <f t="shared" si="24"/>
        <v>117324.597845</v>
      </c>
      <c r="Q19" s="5">
        <f t="shared" si="7"/>
        <v>117324.597845</v>
      </c>
      <c r="S19" s="5"/>
      <c r="T19" s="5">
        <f t="shared" si="25"/>
        <v>331.87399090000002</v>
      </c>
      <c r="U19" s="5">
        <f t="shared" si="2"/>
        <v>331.87399090000002</v>
      </c>
      <c r="X19" s="5">
        <f t="shared" si="26"/>
        <v>62228.321128800002</v>
      </c>
      <c r="Y19" s="5">
        <f t="shared" si="8"/>
        <v>62228.321128800002</v>
      </c>
      <c r="AB19" s="5">
        <f t="shared" si="27"/>
        <v>89146.102963100013</v>
      </c>
      <c r="AC19" s="5">
        <f t="shared" si="9"/>
        <v>89146.102963100013</v>
      </c>
      <c r="AF19" s="5">
        <f t="shared" si="28"/>
        <v>6294.6608491999996</v>
      </c>
      <c r="AG19" s="5">
        <f t="shared" si="29"/>
        <v>6294.6608491999996</v>
      </c>
      <c r="AJ19" s="5">
        <f t="shared" si="30"/>
        <v>22608.057655099998</v>
      </c>
      <c r="AK19" s="5">
        <f t="shared" si="10"/>
        <v>22608.057655099998</v>
      </c>
      <c r="AN19" s="5">
        <f t="shared" si="31"/>
        <v>160483.79934240002</v>
      </c>
      <c r="AO19" s="5">
        <f t="shared" si="11"/>
        <v>160483.79934240002</v>
      </c>
      <c r="AR19" s="5">
        <f t="shared" si="32"/>
        <v>1201.3504556</v>
      </c>
      <c r="AS19" s="5">
        <f t="shared" si="12"/>
        <v>1201.3504556</v>
      </c>
      <c r="AV19" s="5">
        <f t="shared" si="33"/>
        <v>392.90615580000002</v>
      </c>
      <c r="AW19" s="5">
        <f t="shared" si="13"/>
        <v>392.90615580000002</v>
      </c>
      <c r="AZ19" s="5">
        <f t="shared" si="34"/>
        <v>248478.63903690001</v>
      </c>
      <c r="BA19" s="5">
        <f t="shared" si="14"/>
        <v>248478.63903690001</v>
      </c>
      <c r="BD19" s="5">
        <f t="shared" si="35"/>
        <v>94507.6580693</v>
      </c>
      <c r="BE19" s="5">
        <f t="shared" si="15"/>
        <v>94507.6580693</v>
      </c>
      <c r="BH19" s="5">
        <f t="shared" si="36"/>
        <v>23108.744016999997</v>
      </c>
      <c r="BI19" s="5">
        <f t="shared" si="16"/>
        <v>23108.744016999997</v>
      </c>
      <c r="BM19" s="5">
        <v>0</v>
      </c>
      <c r="BP19" s="5">
        <f t="shared" si="37"/>
        <v>85936.9983412</v>
      </c>
      <c r="BQ19" s="5">
        <f t="shared" si="17"/>
        <v>85936.9983412</v>
      </c>
      <c r="BT19" s="5">
        <f t="shared" si="38"/>
        <v>44284.493632000005</v>
      </c>
      <c r="BU19" s="5">
        <f t="shared" si="18"/>
        <v>44284.493632000005</v>
      </c>
      <c r="BX19" s="5">
        <f t="shared" si="39"/>
        <v>364227.71658860001</v>
      </c>
      <c r="BY19" s="5">
        <f t="shared" si="19"/>
        <v>364227.71658860001</v>
      </c>
      <c r="CA19" s="5"/>
      <c r="CB19" s="5">
        <f t="shared" si="40"/>
        <v>40.997290099999994</v>
      </c>
      <c r="CC19" s="5">
        <f t="shared" si="20"/>
        <v>40.997290099999994</v>
      </c>
      <c r="CE19" s="5"/>
      <c r="CF19" s="5">
        <f t="shared" si="41"/>
        <v>38.214668599999996</v>
      </c>
      <c r="CG19" s="5">
        <f t="shared" si="21"/>
        <v>38.214668599999996</v>
      </c>
      <c r="CI19" s="5"/>
      <c r="CJ19" s="5">
        <f t="shared" ref="CJ19:CJ48" si="61">D19*$BL$7</f>
        <v>10.2029455</v>
      </c>
      <c r="CK19" s="5">
        <f t="shared" si="60"/>
        <v>10.2029455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</row>
    <row r="20" spans="1:99" x14ac:dyDescent="0.2">
      <c r="A20" s="30">
        <v>45383</v>
      </c>
      <c r="C20" s="3">
        <v>4615000</v>
      </c>
      <c r="D20" s="3">
        <v>1855081</v>
      </c>
      <c r="E20" s="3">
        <f t="shared" si="0"/>
        <v>6470081</v>
      </c>
      <c r="G20" s="5">
        <f t="shared" si="42"/>
        <v>1329548.7334999999</v>
      </c>
      <c r="H20" s="5">
        <f t="shared" si="23"/>
        <v>534435.66502489999</v>
      </c>
      <c r="I20" s="5">
        <f t="shared" si="1"/>
        <v>1863984.3985249</v>
      </c>
      <c r="K20" s="5">
        <f t="shared" si="22"/>
        <v>3285451.2664999999</v>
      </c>
      <c r="L20" s="3">
        <f t="shared" si="5"/>
        <v>1320645.3349750999</v>
      </c>
      <c r="M20" s="5">
        <f t="shared" si="6"/>
        <v>4606096.6014751</v>
      </c>
      <c r="N20" s="5"/>
      <c r="O20" s="5">
        <f t="shared" si="43"/>
        <v>291875.67499999999</v>
      </c>
      <c r="P20" s="5">
        <f t="shared" si="24"/>
        <v>117324.597845</v>
      </c>
      <c r="Q20" s="5">
        <f t="shared" si="7"/>
        <v>409200.27284499997</v>
      </c>
      <c r="S20" s="5">
        <f t="shared" si="44"/>
        <v>825.62350000000004</v>
      </c>
      <c r="T20" s="5">
        <f t="shared" si="25"/>
        <v>331.87399090000002</v>
      </c>
      <c r="U20" s="5">
        <f t="shared" si="2"/>
        <v>1157.4974909</v>
      </c>
      <c r="W20" s="5">
        <f t="shared" si="45"/>
        <v>154809.25200000001</v>
      </c>
      <c r="X20" s="5">
        <f t="shared" si="26"/>
        <v>62228.321128800002</v>
      </c>
      <c r="Y20" s="5">
        <f t="shared" si="8"/>
        <v>217037.57312880002</v>
      </c>
      <c r="AA20" s="5">
        <f t="shared" si="46"/>
        <v>221774.28650000002</v>
      </c>
      <c r="AB20" s="5">
        <f t="shared" si="27"/>
        <v>89146.102963100013</v>
      </c>
      <c r="AC20" s="5">
        <f t="shared" si="9"/>
        <v>310920.3894631</v>
      </c>
      <c r="AE20" s="5">
        <f t="shared" si="47"/>
        <v>15659.617999999999</v>
      </c>
      <c r="AF20" s="5">
        <f t="shared" si="28"/>
        <v>6294.6608491999996</v>
      </c>
      <c r="AG20" s="5">
        <f t="shared" si="29"/>
        <v>21954.278849199996</v>
      </c>
      <c r="AI20" s="5">
        <f t="shared" si="48"/>
        <v>56243.466499999995</v>
      </c>
      <c r="AJ20" s="5">
        <f t="shared" si="30"/>
        <v>22608.057655099998</v>
      </c>
      <c r="AK20" s="5">
        <f t="shared" si="10"/>
        <v>78851.524155099993</v>
      </c>
      <c r="AM20" s="5">
        <f t="shared" si="49"/>
        <v>399245.49599999998</v>
      </c>
      <c r="AN20" s="5">
        <f t="shared" si="31"/>
        <v>160483.79934240002</v>
      </c>
      <c r="AO20" s="5">
        <f t="shared" si="11"/>
        <v>559729.29534239997</v>
      </c>
      <c r="AQ20" s="5">
        <f t="shared" si="50"/>
        <v>2988.674</v>
      </c>
      <c r="AR20" s="5">
        <f t="shared" si="32"/>
        <v>1201.3504556</v>
      </c>
      <c r="AS20" s="5">
        <f t="shared" si="12"/>
        <v>4190.0244555999998</v>
      </c>
      <c r="AU20" s="5">
        <f t="shared" si="51"/>
        <v>977.45699999999999</v>
      </c>
      <c r="AV20" s="5">
        <f t="shared" si="33"/>
        <v>392.90615580000002</v>
      </c>
      <c r="AW20" s="5">
        <f t="shared" si="13"/>
        <v>1370.3631558</v>
      </c>
      <c r="AY20" s="5">
        <f t="shared" si="52"/>
        <v>618155.71350000007</v>
      </c>
      <c r="AZ20" s="5">
        <f t="shared" si="34"/>
        <v>248478.63903690001</v>
      </c>
      <c r="BA20" s="5">
        <f t="shared" si="14"/>
        <v>866634.35253690009</v>
      </c>
      <c r="BC20" s="5">
        <f t="shared" si="53"/>
        <v>235112.5595</v>
      </c>
      <c r="BD20" s="5">
        <f t="shared" si="35"/>
        <v>94507.6580693</v>
      </c>
      <c r="BE20" s="5">
        <f t="shared" si="15"/>
        <v>329620.21756929997</v>
      </c>
      <c r="BG20" s="5">
        <f t="shared" si="54"/>
        <v>57489.055</v>
      </c>
      <c r="BH20" s="5">
        <f t="shared" si="36"/>
        <v>23108.744016999997</v>
      </c>
      <c r="BI20" s="5">
        <f t="shared" si="16"/>
        <v>80597.799016999998</v>
      </c>
      <c r="BM20" s="5">
        <v>0</v>
      </c>
      <c r="BO20" s="5">
        <f t="shared" si="55"/>
        <v>213790.79799999998</v>
      </c>
      <c r="BP20" s="5">
        <f t="shared" si="37"/>
        <v>85936.9983412</v>
      </c>
      <c r="BQ20" s="5">
        <f t="shared" si="17"/>
        <v>299727.79634120001</v>
      </c>
      <c r="BS20" s="5">
        <f t="shared" si="56"/>
        <v>110169.28</v>
      </c>
      <c r="BT20" s="5">
        <f t="shared" si="38"/>
        <v>44284.493632000005</v>
      </c>
      <c r="BU20" s="5">
        <f t="shared" si="18"/>
        <v>154453.773632</v>
      </c>
      <c r="BW20" s="5">
        <f t="shared" si="57"/>
        <v>906111.86900000006</v>
      </c>
      <c r="BX20" s="5">
        <f t="shared" si="39"/>
        <v>364227.71658860001</v>
      </c>
      <c r="BY20" s="5">
        <f t="shared" si="19"/>
        <v>1270339.5855886</v>
      </c>
      <c r="CA20" s="5">
        <f t="shared" si="58"/>
        <v>101.99149999999999</v>
      </c>
      <c r="CB20" s="5">
        <f t="shared" si="40"/>
        <v>40.997290099999994</v>
      </c>
      <c r="CC20" s="5">
        <f t="shared" si="20"/>
        <v>142.98879009999999</v>
      </c>
      <c r="CE20" s="5">
        <f t="shared" si="59"/>
        <v>95.069000000000003</v>
      </c>
      <c r="CF20" s="5">
        <f t="shared" si="41"/>
        <v>38.214668599999996</v>
      </c>
      <c r="CG20" s="5">
        <f t="shared" si="21"/>
        <v>133.2836686</v>
      </c>
      <c r="CI20" s="5">
        <f>C20*$BL$7</f>
        <v>25.3825</v>
      </c>
      <c r="CJ20" s="5">
        <f t="shared" si="61"/>
        <v>10.2029455</v>
      </c>
      <c r="CK20" s="5">
        <f t="shared" si="60"/>
        <v>35.585445499999999</v>
      </c>
      <c r="CL20" s="5"/>
      <c r="CM20" s="5"/>
      <c r="CN20" s="5"/>
      <c r="CO20" s="5"/>
      <c r="CP20" s="5"/>
      <c r="CQ20" s="5"/>
      <c r="CR20" s="5"/>
      <c r="CS20" s="5"/>
      <c r="CT20" s="5"/>
      <c r="CU20" s="5"/>
    </row>
    <row r="21" spans="1:99" x14ac:dyDescent="0.2">
      <c r="A21" s="30">
        <v>45566</v>
      </c>
      <c r="D21" s="3">
        <v>1739706</v>
      </c>
      <c r="E21" s="3">
        <f t="shared" si="0"/>
        <v>1739706</v>
      </c>
      <c r="H21" s="5">
        <f t="shared" si="23"/>
        <v>501196.94668739999</v>
      </c>
      <c r="I21" s="5">
        <f t="shared" si="1"/>
        <v>501196.94668739999</v>
      </c>
      <c r="K21" s="5"/>
      <c r="L21" s="3">
        <f t="shared" si="5"/>
        <v>1238509.0533126001</v>
      </c>
      <c r="M21" s="5">
        <f t="shared" si="6"/>
        <v>1238509.0533126001</v>
      </c>
      <c r="N21" s="5"/>
      <c r="O21" s="5"/>
      <c r="P21" s="5">
        <f t="shared" si="24"/>
        <v>110027.70597</v>
      </c>
      <c r="Q21" s="5">
        <f t="shared" si="7"/>
        <v>110027.70597</v>
      </c>
      <c r="S21" s="5"/>
      <c r="T21" s="5">
        <f t="shared" si="25"/>
        <v>311.23340340000004</v>
      </c>
      <c r="U21" s="5">
        <f t="shared" si="2"/>
        <v>311.23340340000004</v>
      </c>
      <c r="X21" s="5">
        <f t="shared" si="26"/>
        <v>58358.089828800003</v>
      </c>
      <c r="Y21" s="5">
        <f t="shared" si="8"/>
        <v>58358.089828800003</v>
      </c>
      <c r="AB21" s="5">
        <f t="shared" si="27"/>
        <v>83601.745800600009</v>
      </c>
      <c r="AC21" s="5">
        <f t="shared" si="9"/>
        <v>83601.745800600009</v>
      </c>
      <c r="AF21" s="5">
        <f t="shared" si="28"/>
        <v>5903.1703991999993</v>
      </c>
      <c r="AG21" s="5">
        <f t="shared" si="29"/>
        <v>5903.1703991999993</v>
      </c>
      <c r="AJ21" s="5">
        <f t="shared" si="30"/>
        <v>21201.9709926</v>
      </c>
      <c r="AK21" s="5">
        <f t="shared" si="10"/>
        <v>21201.9709926</v>
      </c>
      <c r="AN21" s="5">
        <f t="shared" si="31"/>
        <v>150502.66194240001</v>
      </c>
      <c r="AO21" s="5">
        <f t="shared" si="11"/>
        <v>150502.66194240001</v>
      </c>
      <c r="AR21" s="5">
        <f t="shared" si="32"/>
        <v>1126.6336056</v>
      </c>
      <c r="AS21" s="5">
        <f t="shared" si="12"/>
        <v>1126.6336056</v>
      </c>
      <c r="AV21" s="5">
        <f t="shared" si="33"/>
        <v>368.46973079999998</v>
      </c>
      <c r="AW21" s="5">
        <f t="shared" si="13"/>
        <v>368.46973079999998</v>
      </c>
      <c r="AZ21" s="5">
        <f t="shared" si="34"/>
        <v>233024.74619940002</v>
      </c>
      <c r="BA21" s="5">
        <f t="shared" si="14"/>
        <v>233024.74619940002</v>
      </c>
      <c r="BD21" s="5">
        <f t="shared" si="35"/>
        <v>88629.844081799994</v>
      </c>
      <c r="BE21" s="5">
        <f t="shared" si="15"/>
        <v>88629.844081799994</v>
      </c>
      <c r="BH21" s="5">
        <f t="shared" si="36"/>
        <v>21671.517641999999</v>
      </c>
      <c r="BI21" s="5">
        <f t="shared" si="16"/>
        <v>21671.517641999999</v>
      </c>
      <c r="BM21" s="5">
        <v>0</v>
      </c>
      <c r="BP21" s="5">
        <f t="shared" si="37"/>
        <v>80592.228391199998</v>
      </c>
      <c r="BQ21" s="5">
        <f t="shared" si="17"/>
        <v>80592.228391199998</v>
      </c>
      <c r="BT21" s="5">
        <f t="shared" si="38"/>
        <v>41530.261632000002</v>
      </c>
      <c r="BU21" s="5">
        <f t="shared" si="18"/>
        <v>41530.261632000002</v>
      </c>
      <c r="BX21" s="5">
        <f t="shared" si="39"/>
        <v>341574.91986359999</v>
      </c>
      <c r="BY21" s="5">
        <f t="shared" si="19"/>
        <v>341574.91986359999</v>
      </c>
      <c r="CA21" s="5"/>
      <c r="CB21" s="5">
        <f t="shared" si="40"/>
        <v>38.4475026</v>
      </c>
      <c r="CC21" s="5">
        <f t="shared" si="20"/>
        <v>38.4475026</v>
      </c>
      <c r="CE21" s="5"/>
      <c r="CF21" s="5">
        <f t="shared" si="41"/>
        <v>35.837943599999996</v>
      </c>
      <c r="CG21" s="5">
        <f t="shared" si="21"/>
        <v>35.837943599999996</v>
      </c>
      <c r="CI21" s="5"/>
      <c r="CJ21" s="5">
        <f t="shared" si="61"/>
        <v>9.568382999999999</v>
      </c>
      <c r="CK21" s="5">
        <f t="shared" si="60"/>
        <v>9.568382999999999</v>
      </c>
      <c r="CL21" s="5"/>
      <c r="CM21" s="5"/>
      <c r="CN21" s="5"/>
      <c r="CO21" s="5"/>
      <c r="CP21" s="5"/>
      <c r="CQ21" s="5"/>
      <c r="CR21" s="5"/>
      <c r="CS21" s="5"/>
      <c r="CT21" s="5"/>
      <c r="CU21" s="5"/>
    </row>
    <row r="22" spans="1:99" x14ac:dyDescent="0.2">
      <c r="A22" s="30">
        <v>45748</v>
      </c>
      <c r="C22" s="3">
        <v>4845000</v>
      </c>
      <c r="D22" s="3">
        <v>1739706</v>
      </c>
      <c r="E22" s="3">
        <f t="shared" si="0"/>
        <v>6584706</v>
      </c>
      <c r="G22" s="5">
        <f t="shared" si="42"/>
        <v>1395810.1004999999</v>
      </c>
      <c r="H22" s="5">
        <f t="shared" si="23"/>
        <v>501196.94668739999</v>
      </c>
      <c r="I22" s="5">
        <f t="shared" si="1"/>
        <v>1897007.0471874001</v>
      </c>
      <c r="K22" s="5">
        <f t="shared" si="22"/>
        <v>3449189.8995000003</v>
      </c>
      <c r="L22" s="3">
        <f t="shared" si="5"/>
        <v>1238509.0533126001</v>
      </c>
      <c r="M22" s="5">
        <f t="shared" si="6"/>
        <v>4687698.9528126009</v>
      </c>
      <c r="N22" s="5"/>
      <c r="O22" s="5">
        <f t="shared" si="43"/>
        <v>306422.02499999997</v>
      </c>
      <c r="P22" s="5">
        <f t="shared" si="24"/>
        <v>110027.70597</v>
      </c>
      <c r="Q22" s="5">
        <f t="shared" si="7"/>
        <v>416449.73096999998</v>
      </c>
      <c r="S22" s="5">
        <f t="shared" si="44"/>
        <v>866.77050000000008</v>
      </c>
      <c r="T22" s="5">
        <f t="shared" si="25"/>
        <v>311.23340340000004</v>
      </c>
      <c r="U22" s="5">
        <f t="shared" si="2"/>
        <v>1178.0039034000001</v>
      </c>
      <c r="W22" s="5">
        <f t="shared" si="45"/>
        <v>162524.55600000001</v>
      </c>
      <c r="X22" s="5">
        <f t="shared" si="26"/>
        <v>58358.089828800003</v>
      </c>
      <c r="Y22" s="5">
        <f t="shared" si="8"/>
        <v>220882.64582880001</v>
      </c>
      <c r="AA22" s="5">
        <f t="shared" si="46"/>
        <v>232826.95950000003</v>
      </c>
      <c r="AB22" s="5">
        <f t="shared" si="27"/>
        <v>83601.745800600009</v>
      </c>
      <c r="AC22" s="5">
        <f t="shared" si="9"/>
        <v>316428.70530060004</v>
      </c>
      <c r="AE22" s="5">
        <f t="shared" si="47"/>
        <v>16440.054</v>
      </c>
      <c r="AF22" s="5">
        <f t="shared" si="28"/>
        <v>5903.1703991999993</v>
      </c>
      <c r="AG22" s="5">
        <f t="shared" si="29"/>
        <v>22343.2243992</v>
      </c>
      <c r="AI22" s="5">
        <f t="shared" si="48"/>
        <v>59046.499499999998</v>
      </c>
      <c r="AJ22" s="5">
        <f t="shared" si="30"/>
        <v>21201.9709926</v>
      </c>
      <c r="AK22" s="5">
        <f t="shared" si="10"/>
        <v>80248.470492599998</v>
      </c>
      <c r="AM22" s="5">
        <f t="shared" si="49"/>
        <v>419142.88799999998</v>
      </c>
      <c r="AN22" s="5">
        <f t="shared" si="31"/>
        <v>150502.66194240001</v>
      </c>
      <c r="AO22" s="5">
        <f t="shared" si="11"/>
        <v>569645.54994239996</v>
      </c>
      <c r="AQ22" s="5">
        <f t="shared" si="50"/>
        <v>3137.6220000000003</v>
      </c>
      <c r="AR22" s="5">
        <f t="shared" si="32"/>
        <v>1126.6336056</v>
      </c>
      <c r="AS22" s="5">
        <f t="shared" si="12"/>
        <v>4264.2556056000003</v>
      </c>
      <c r="AU22" s="5">
        <f t="shared" si="51"/>
        <v>1026.171</v>
      </c>
      <c r="AV22" s="5">
        <f t="shared" si="33"/>
        <v>368.46973079999998</v>
      </c>
      <c r="AW22" s="5">
        <f t="shared" si="13"/>
        <v>1394.6407308</v>
      </c>
      <c r="AY22" s="5">
        <f t="shared" si="52"/>
        <v>648963.0405</v>
      </c>
      <c r="AZ22" s="5">
        <f t="shared" si="34"/>
        <v>233024.74619940002</v>
      </c>
      <c r="BA22" s="5">
        <f t="shared" si="14"/>
        <v>881987.78669940005</v>
      </c>
      <c r="BC22" s="5">
        <f t="shared" si="53"/>
        <v>246829.9785</v>
      </c>
      <c r="BD22" s="5">
        <f t="shared" si="35"/>
        <v>88629.844081799994</v>
      </c>
      <c r="BE22" s="5">
        <f t="shared" si="15"/>
        <v>335459.82258179999</v>
      </c>
      <c r="BG22" s="5">
        <f t="shared" si="54"/>
        <v>60354.164999999994</v>
      </c>
      <c r="BH22" s="5">
        <f t="shared" si="36"/>
        <v>21671.517641999999</v>
      </c>
      <c r="BI22" s="5">
        <f t="shared" si="16"/>
        <v>82025.682642</v>
      </c>
      <c r="BM22" s="5">
        <v>0</v>
      </c>
      <c r="BO22" s="5">
        <f t="shared" si="55"/>
        <v>224445.59399999998</v>
      </c>
      <c r="BP22" s="5">
        <f t="shared" si="37"/>
        <v>80592.228391199998</v>
      </c>
      <c r="BQ22" s="5">
        <f t="shared" si="17"/>
        <v>305037.8223912</v>
      </c>
      <c r="BS22" s="5">
        <f t="shared" si="56"/>
        <v>115659.84000000001</v>
      </c>
      <c r="BT22" s="5">
        <f t="shared" si="38"/>
        <v>41530.261632000002</v>
      </c>
      <c r="BU22" s="5">
        <f t="shared" si="18"/>
        <v>157190.10163200001</v>
      </c>
      <c r="BW22" s="5">
        <f t="shared" si="57"/>
        <v>951270.20700000005</v>
      </c>
      <c r="BX22" s="5">
        <f t="shared" si="39"/>
        <v>341574.91986359999</v>
      </c>
      <c r="BY22" s="5">
        <f t="shared" si="19"/>
        <v>1292845.1268636</v>
      </c>
      <c r="CA22" s="5">
        <f t="shared" si="58"/>
        <v>107.07449999999999</v>
      </c>
      <c r="CB22" s="5">
        <f t="shared" si="40"/>
        <v>38.4475026</v>
      </c>
      <c r="CC22" s="5">
        <f t="shared" si="20"/>
        <v>145.52200259999998</v>
      </c>
      <c r="CE22" s="5">
        <f t="shared" si="59"/>
        <v>99.807000000000002</v>
      </c>
      <c r="CF22" s="5">
        <f t="shared" si="41"/>
        <v>35.837943599999996</v>
      </c>
      <c r="CG22" s="5">
        <f t="shared" si="21"/>
        <v>135.6449436</v>
      </c>
      <c r="CI22" s="5">
        <f>C22*$BL$7</f>
        <v>26.647500000000001</v>
      </c>
      <c r="CJ22" s="5">
        <f t="shared" si="61"/>
        <v>9.568382999999999</v>
      </c>
      <c r="CK22" s="5">
        <f t="shared" si="60"/>
        <v>36.215882999999998</v>
      </c>
      <c r="CL22" s="5"/>
      <c r="CM22" s="5"/>
      <c r="CN22" s="5"/>
      <c r="CO22" s="5"/>
      <c r="CP22" s="5"/>
      <c r="CQ22" s="5"/>
      <c r="CR22" s="5"/>
      <c r="CS22" s="5"/>
      <c r="CT22" s="5"/>
      <c r="CU22" s="5"/>
    </row>
    <row r="23" spans="1:99" x14ac:dyDescent="0.2">
      <c r="A23" s="30">
        <v>45931</v>
      </c>
      <c r="D23" s="3">
        <v>1618581</v>
      </c>
      <c r="E23" s="3">
        <f t="shared" si="0"/>
        <v>1618581</v>
      </c>
      <c r="H23" s="5">
        <f t="shared" si="23"/>
        <v>466301.69417489995</v>
      </c>
      <c r="I23" s="5">
        <f t="shared" si="1"/>
        <v>466301.69417489995</v>
      </c>
      <c r="K23" s="5"/>
      <c r="L23" s="3">
        <f t="shared" si="5"/>
        <v>1152279.3058250998</v>
      </c>
      <c r="M23" s="5">
        <f t="shared" si="6"/>
        <v>1152279.3058250998</v>
      </c>
      <c r="N23" s="5"/>
      <c r="O23" s="5"/>
      <c r="P23" s="5">
        <f t="shared" si="24"/>
        <v>102367.15534499999</v>
      </c>
      <c r="Q23" s="5">
        <f t="shared" si="7"/>
        <v>102367.15534499999</v>
      </c>
      <c r="S23" s="5"/>
      <c r="T23" s="5">
        <f t="shared" si="25"/>
        <v>289.56414090000004</v>
      </c>
      <c r="U23" s="5">
        <f t="shared" si="2"/>
        <v>289.56414090000004</v>
      </c>
      <c r="X23" s="5">
        <f t="shared" si="26"/>
        <v>54294.975928799999</v>
      </c>
      <c r="Y23" s="5">
        <f t="shared" si="8"/>
        <v>54294.975928799999</v>
      </c>
      <c r="AB23" s="5">
        <f t="shared" si="27"/>
        <v>77781.071813100003</v>
      </c>
      <c r="AC23" s="5">
        <f t="shared" si="9"/>
        <v>77781.071813100003</v>
      </c>
      <c r="AF23" s="5">
        <f t="shared" si="28"/>
        <v>5492.1690491999998</v>
      </c>
      <c r="AG23" s="5">
        <f t="shared" si="29"/>
        <v>5492.1690491999998</v>
      </c>
      <c r="AJ23" s="5">
        <f t="shared" si="30"/>
        <v>19725.808505099998</v>
      </c>
      <c r="AK23" s="5">
        <f t="shared" si="10"/>
        <v>19725.808505099998</v>
      </c>
      <c r="AN23" s="5">
        <f t="shared" si="31"/>
        <v>140024.08974240001</v>
      </c>
      <c r="AO23" s="5">
        <f t="shared" si="11"/>
        <v>140024.08974240001</v>
      </c>
      <c r="AR23" s="5">
        <f t="shared" si="32"/>
        <v>1048.1930556</v>
      </c>
      <c r="AS23" s="5">
        <f t="shared" si="12"/>
        <v>1048.1930556</v>
      </c>
      <c r="AV23" s="5">
        <f t="shared" si="33"/>
        <v>342.8154558</v>
      </c>
      <c r="AW23" s="5">
        <f t="shared" si="13"/>
        <v>342.8154558</v>
      </c>
      <c r="AZ23" s="5">
        <f t="shared" si="34"/>
        <v>216800.67018690001</v>
      </c>
      <c r="BA23" s="5">
        <f t="shared" si="14"/>
        <v>216800.67018690001</v>
      </c>
      <c r="BD23" s="5">
        <f t="shared" si="35"/>
        <v>82459.094619299998</v>
      </c>
      <c r="BE23" s="5">
        <f t="shared" si="15"/>
        <v>82459.094619299998</v>
      </c>
      <c r="BH23" s="5">
        <f t="shared" si="36"/>
        <v>20162.663516999997</v>
      </c>
      <c r="BI23" s="5">
        <f t="shared" si="16"/>
        <v>20162.663516999997</v>
      </c>
      <c r="BM23" s="5">
        <v>0</v>
      </c>
      <c r="BP23" s="5">
        <f t="shared" si="37"/>
        <v>74981.088541199992</v>
      </c>
      <c r="BQ23" s="5">
        <f t="shared" si="17"/>
        <v>74981.088541199992</v>
      </c>
      <c r="BT23" s="5">
        <f t="shared" si="38"/>
        <v>38638.765632000002</v>
      </c>
      <c r="BU23" s="5">
        <f t="shared" si="18"/>
        <v>38638.765632000002</v>
      </c>
      <c r="BX23" s="5">
        <f t="shared" si="39"/>
        <v>317793.16468859999</v>
      </c>
      <c r="BY23" s="5">
        <f t="shared" si="19"/>
        <v>317793.16468859999</v>
      </c>
      <c r="CA23" s="5"/>
      <c r="CB23" s="5">
        <f t="shared" si="40"/>
        <v>35.770640099999994</v>
      </c>
      <c r="CC23" s="5">
        <f t="shared" si="20"/>
        <v>35.770640099999994</v>
      </c>
      <c r="CE23" s="5"/>
      <c r="CF23" s="5">
        <f t="shared" si="41"/>
        <v>33.342768599999999</v>
      </c>
      <c r="CG23" s="5">
        <f t="shared" si="21"/>
        <v>33.342768599999999</v>
      </c>
      <c r="CI23" s="5"/>
      <c r="CJ23" s="5">
        <f t="shared" si="61"/>
        <v>8.9021954999999995</v>
      </c>
      <c r="CK23" s="5">
        <f t="shared" si="60"/>
        <v>8.9021954999999995</v>
      </c>
      <c r="CL23" s="5"/>
      <c r="CM23" s="5"/>
      <c r="CN23" s="5"/>
      <c r="CO23" s="5"/>
      <c r="CP23" s="5"/>
      <c r="CQ23" s="5"/>
      <c r="CR23" s="5"/>
      <c r="CS23" s="5"/>
      <c r="CT23" s="5"/>
      <c r="CU23" s="5"/>
    </row>
    <row r="24" spans="1:99" x14ac:dyDescent="0.2">
      <c r="A24" s="30">
        <v>46113</v>
      </c>
      <c r="C24" s="3">
        <v>5085000</v>
      </c>
      <c r="D24" s="3">
        <v>1618581</v>
      </c>
      <c r="E24" s="3">
        <f t="shared" si="0"/>
        <v>6703581</v>
      </c>
      <c r="G24" s="5">
        <f t="shared" si="42"/>
        <v>1464952.3965</v>
      </c>
      <c r="H24" s="5">
        <f t="shared" si="23"/>
        <v>466301.69417489995</v>
      </c>
      <c r="I24" s="5">
        <f t="shared" si="1"/>
        <v>1931254.0906749</v>
      </c>
      <c r="K24" s="5">
        <f t="shared" si="22"/>
        <v>3620047.6035000007</v>
      </c>
      <c r="L24" s="3">
        <f t="shared" si="5"/>
        <v>1152279.3058250998</v>
      </c>
      <c r="M24" s="5">
        <f t="shared" si="6"/>
        <v>4772326.9093251005</v>
      </c>
      <c r="N24" s="5"/>
      <c r="O24" s="5">
        <f t="shared" si="43"/>
        <v>321600.82499999995</v>
      </c>
      <c r="P24" s="5">
        <f t="shared" si="24"/>
        <v>102367.15534499999</v>
      </c>
      <c r="Q24" s="5">
        <f t="shared" si="7"/>
        <v>423967.98034499993</v>
      </c>
      <c r="S24" s="5">
        <f t="shared" si="44"/>
        <v>909.70650000000001</v>
      </c>
      <c r="T24" s="5">
        <f t="shared" si="25"/>
        <v>289.56414090000004</v>
      </c>
      <c r="U24" s="5">
        <f t="shared" si="2"/>
        <v>1199.2706409</v>
      </c>
      <c r="W24" s="5">
        <f t="shared" si="45"/>
        <v>170575.30799999999</v>
      </c>
      <c r="X24" s="5">
        <f t="shared" si="26"/>
        <v>54294.975928799999</v>
      </c>
      <c r="Y24" s="5">
        <f t="shared" si="8"/>
        <v>224870.2839288</v>
      </c>
      <c r="AA24" s="5">
        <f t="shared" si="46"/>
        <v>244360.18350000001</v>
      </c>
      <c r="AB24" s="5">
        <f t="shared" si="27"/>
        <v>77781.071813100003</v>
      </c>
      <c r="AC24" s="5">
        <f t="shared" si="9"/>
        <v>322141.2553131</v>
      </c>
      <c r="AE24" s="5">
        <f t="shared" si="47"/>
        <v>17254.421999999999</v>
      </c>
      <c r="AF24" s="5">
        <f t="shared" si="28"/>
        <v>5492.1690491999998</v>
      </c>
      <c r="AG24" s="5">
        <f t="shared" si="29"/>
        <v>22746.591049199997</v>
      </c>
      <c r="AI24" s="5">
        <f t="shared" si="48"/>
        <v>61971.403499999993</v>
      </c>
      <c r="AJ24" s="5">
        <f t="shared" si="30"/>
        <v>19725.808505099998</v>
      </c>
      <c r="AK24" s="5">
        <f t="shared" si="10"/>
        <v>81697.212005099995</v>
      </c>
      <c r="AM24" s="5">
        <f t="shared" si="49"/>
        <v>439905.38400000002</v>
      </c>
      <c r="AN24" s="5">
        <f t="shared" si="31"/>
        <v>140024.08974240001</v>
      </c>
      <c r="AO24" s="5">
        <f t="shared" si="11"/>
        <v>579929.47374240006</v>
      </c>
      <c r="AQ24" s="5">
        <f t="shared" si="50"/>
        <v>3293.0460000000003</v>
      </c>
      <c r="AR24" s="5">
        <f t="shared" si="32"/>
        <v>1048.1930556</v>
      </c>
      <c r="AS24" s="5">
        <f t="shared" si="12"/>
        <v>4341.2390556</v>
      </c>
      <c r="AU24" s="5">
        <f t="shared" si="51"/>
        <v>1077.0029999999999</v>
      </c>
      <c r="AV24" s="5">
        <f t="shared" si="33"/>
        <v>342.8154558</v>
      </c>
      <c r="AW24" s="5">
        <f t="shared" si="13"/>
        <v>1419.8184557999998</v>
      </c>
      <c r="AY24" s="5">
        <f t="shared" si="52"/>
        <v>681109.81650000007</v>
      </c>
      <c r="AZ24" s="5">
        <f t="shared" si="34"/>
        <v>216800.67018690001</v>
      </c>
      <c r="BA24" s="5">
        <f t="shared" si="14"/>
        <v>897910.48668690003</v>
      </c>
      <c r="BC24" s="5">
        <f t="shared" si="53"/>
        <v>259056.8505</v>
      </c>
      <c r="BD24" s="5">
        <f t="shared" si="35"/>
        <v>82459.094619299998</v>
      </c>
      <c r="BE24" s="5">
        <f t="shared" si="15"/>
        <v>341515.94511929998</v>
      </c>
      <c r="BG24" s="5">
        <f t="shared" si="54"/>
        <v>63343.844999999994</v>
      </c>
      <c r="BH24" s="5">
        <f t="shared" si="36"/>
        <v>20162.663516999997</v>
      </c>
      <c r="BI24" s="5">
        <f t="shared" si="16"/>
        <v>83506.508516999995</v>
      </c>
      <c r="BM24" s="5">
        <v>0</v>
      </c>
      <c r="BO24" s="5">
        <f t="shared" si="55"/>
        <v>235563.64199999999</v>
      </c>
      <c r="BP24" s="5">
        <f t="shared" si="37"/>
        <v>74981.088541199992</v>
      </c>
      <c r="BQ24" s="5">
        <f t="shared" si="17"/>
        <v>310544.73054119997</v>
      </c>
      <c r="BS24" s="5">
        <f t="shared" si="56"/>
        <v>121389.12000000001</v>
      </c>
      <c r="BT24" s="5">
        <f t="shared" si="38"/>
        <v>38638.765632000002</v>
      </c>
      <c r="BU24" s="5">
        <f t="shared" si="18"/>
        <v>160027.88563200002</v>
      </c>
      <c r="BW24" s="5">
        <f t="shared" si="57"/>
        <v>998391.951</v>
      </c>
      <c r="BX24" s="5">
        <f t="shared" si="39"/>
        <v>317793.16468859999</v>
      </c>
      <c r="BY24" s="5">
        <f t="shared" si="19"/>
        <v>1316185.1156886001</v>
      </c>
      <c r="CA24" s="5">
        <f t="shared" si="58"/>
        <v>112.37849999999999</v>
      </c>
      <c r="CB24" s="5">
        <f t="shared" si="40"/>
        <v>35.770640099999994</v>
      </c>
      <c r="CC24" s="5">
        <f t="shared" si="20"/>
        <v>148.14914009999998</v>
      </c>
      <c r="CE24" s="5">
        <f t="shared" si="59"/>
        <v>104.75099999999999</v>
      </c>
      <c r="CF24" s="5">
        <f t="shared" si="41"/>
        <v>33.342768599999999</v>
      </c>
      <c r="CG24" s="5">
        <f t="shared" si="21"/>
        <v>138.09376859999998</v>
      </c>
      <c r="CI24" s="5">
        <f>C24*$BL$7</f>
        <v>27.967499999999998</v>
      </c>
      <c r="CJ24" s="5">
        <f t="shared" si="61"/>
        <v>8.9021954999999995</v>
      </c>
      <c r="CK24" s="5">
        <f t="shared" si="60"/>
        <v>36.869695499999999</v>
      </c>
      <c r="CL24" s="5"/>
      <c r="CM24" s="5"/>
      <c r="CN24" s="5"/>
      <c r="CO24" s="5"/>
      <c r="CP24" s="5"/>
      <c r="CQ24" s="5"/>
      <c r="CR24" s="5"/>
      <c r="CS24" s="5"/>
      <c r="CT24" s="5"/>
      <c r="CU24" s="5"/>
    </row>
    <row r="25" spans="1:99" x14ac:dyDescent="0.2">
      <c r="A25" s="30">
        <v>46296</v>
      </c>
      <c r="D25" s="3">
        <v>1491456</v>
      </c>
      <c r="E25" s="3">
        <f t="shared" si="0"/>
        <v>1491456</v>
      </c>
      <c r="H25" s="5">
        <f t="shared" si="23"/>
        <v>429677.88426239998</v>
      </c>
      <c r="I25" s="5">
        <f t="shared" si="1"/>
        <v>429677.88426239998</v>
      </c>
      <c r="K25" s="5"/>
      <c r="L25" s="3">
        <f t="shared" si="5"/>
        <v>1061778.1157376003</v>
      </c>
      <c r="M25" s="5">
        <f t="shared" si="6"/>
        <v>1061778.1157376003</v>
      </c>
      <c r="N25" s="5"/>
      <c r="O25" s="5"/>
      <c r="P25" s="5">
        <f t="shared" si="24"/>
        <v>94327.134719999987</v>
      </c>
      <c r="Q25" s="5">
        <f t="shared" si="7"/>
        <v>94327.134719999987</v>
      </c>
      <c r="S25" s="5"/>
      <c r="T25" s="5">
        <f t="shared" si="25"/>
        <v>266.82147839999999</v>
      </c>
      <c r="U25" s="5">
        <f t="shared" si="2"/>
        <v>266.82147839999999</v>
      </c>
      <c r="X25" s="5">
        <f t="shared" si="26"/>
        <v>50030.593228799997</v>
      </c>
      <c r="Y25" s="5">
        <f t="shared" si="8"/>
        <v>50030.593228799997</v>
      </c>
      <c r="AB25" s="5">
        <f t="shared" si="27"/>
        <v>71672.067225600011</v>
      </c>
      <c r="AC25" s="5">
        <f t="shared" si="9"/>
        <v>71672.067225600011</v>
      </c>
      <c r="AF25" s="5">
        <f t="shared" si="28"/>
        <v>5060.8084991999995</v>
      </c>
      <c r="AG25" s="5">
        <f t="shared" si="29"/>
        <v>5060.8084991999995</v>
      </c>
      <c r="AJ25" s="5">
        <f t="shared" si="30"/>
        <v>18176.523417599998</v>
      </c>
      <c r="AK25" s="5">
        <f t="shared" si="10"/>
        <v>18176.523417599998</v>
      </c>
      <c r="AN25" s="5">
        <f t="shared" si="31"/>
        <v>129026.45514239999</v>
      </c>
      <c r="AO25" s="5">
        <f t="shared" si="11"/>
        <v>129026.45514239999</v>
      </c>
      <c r="AR25" s="5">
        <f t="shared" si="32"/>
        <v>965.8669056</v>
      </c>
      <c r="AS25" s="5">
        <f t="shared" si="12"/>
        <v>965.8669056</v>
      </c>
      <c r="AV25" s="5">
        <f t="shared" si="33"/>
        <v>315.8903808</v>
      </c>
      <c r="AW25" s="5">
        <f t="shared" si="13"/>
        <v>315.8903808</v>
      </c>
      <c r="AZ25" s="5">
        <f t="shared" si="34"/>
        <v>199772.92477440002</v>
      </c>
      <c r="BA25" s="5">
        <f t="shared" si="14"/>
        <v>199772.92477440002</v>
      </c>
      <c r="BD25" s="5">
        <f t="shared" si="35"/>
        <v>75982.673356800005</v>
      </c>
      <c r="BE25" s="5">
        <f t="shared" si="15"/>
        <v>75982.673356800005</v>
      </c>
      <c r="BH25" s="5">
        <f t="shared" si="36"/>
        <v>18579.067391999997</v>
      </c>
      <c r="BI25" s="5">
        <f t="shared" si="16"/>
        <v>18579.067391999997</v>
      </c>
      <c r="BM25" s="5">
        <v>0</v>
      </c>
      <c r="BP25" s="5">
        <f t="shared" si="37"/>
        <v>69091.997491199989</v>
      </c>
      <c r="BQ25" s="5">
        <f t="shared" si="17"/>
        <v>69091.997491199989</v>
      </c>
      <c r="BT25" s="5">
        <f t="shared" si="38"/>
        <v>35604.037632</v>
      </c>
      <c r="BU25" s="5">
        <f t="shared" si="18"/>
        <v>35604.037632</v>
      </c>
      <c r="BX25" s="5">
        <f t="shared" si="39"/>
        <v>292833.36591360002</v>
      </c>
      <c r="BY25" s="5">
        <f t="shared" si="19"/>
        <v>292833.36591360002</v>
      </c>
      <c r="CA25" s="5"/>
      <c r="CB25" s="5">
        <f t="shared" si="40"/>
        <v>32.961177599999999</v>
      </c>
      <c r="CC25" s="5">
        <f t="shared" si="20"/>
        <v>32.961177599999999</v>
      </c>
      <c r="CE25" s="5"/>
      <c r="CF25" s="5">
        <f t="shared" si="41"/>
        <v>30.7239936</v>
      </c>
      <c r="CG25" s="5">
        <f t="shared" si="21"/>
        <v>30.7239936</v>
      </c>
      <c r="CI25" s="5"/>
      <c r="CJ25" s="5">
        <f t="shared" si="61"/>
        <v>8.2030080000000005</v>
      </c>
      <c r="CK25" s="5">
        <f t="shared" si="60"/>
        <v>8.2030080000000005</v>
      </c>
      <c r="CL25" s="5"/>
      <c r="CM25" s="5"/>
      <c r="CN25" s="5"/>
      <c r="CO25" s="5"/>
      <c r="CP25" s="5"/>
      <c r="CQ25" s="5"/>
      <c r="CR25" s="5"/>
      <c r="CS25" s="5"/>
      <c r="CT25" s="5"/>
      <c r="CU25" s="5"/>
    </row>
    <row r="26" spans="1:99" x14ac:dyDescent="0.2">
      <c r="A26" s="30">
        <v>46478</v>
      </c>
      <c r="C26" s="3">
        <v>5340000</v>
      </c>
      <c r="D26" s="3">
        <v>1491456</v>
      </c>
      <c r="E26" s="3">
        <f t="shared" si="0"/>
        <v>6831456</v>
      </c>
      <c r="G26" s="5">
        <f t="shared" si="42"/>
        <v>1538416.0859999999</v>
      </c>
      <c r="H26" s="5">
        <f t="shared" si="23"/>
        <v>429677.88426239998</v>
      </c>
      <c r="I26" s="5">
        <f t="shared" si="1"/>
        <v>1968093.9702623999</v>
      </c>
      <c r="K26" s="5">
        <f t="shared" si="22"/>
        <v>3801583.9139999999</v>
      </c>
      <c r="L26" s="3">
        <f t="shared" si="5"/>
        <v>1061778.1157376003</v>
      </c>
      <c r="M26" s="5">
        <f t="shared" si="6"/>
        <v>4863362.0297376001</v>
      </c>
      <c r="N26" s="5"/>
      <c r="O26" s="5">
        <f t="shared" si="43"/>
        <v>337728.3</v>
      </c>
      <c r="P26" s="5">
        <f t="shared" si="24"/>
        <v>94327.134719999987</v>
      </c>
      <c r="Q26" s="5">
        <f t="shared" si="7"/>
        <v>432055.43471999996</v>
      </c>
      <c r="S26" s="5">
        <f t="shared" si="44"/>
        <v>955.32600000000002</v>
      </c>
      <c r="T26" s="5">
        <f t="shared" si="25"/>
        <v>266.82147839999999</v>
      </c>
      <c r="U26" s="5">
        <f t="shared" si="2"/>
        <v>1222.1474784</v>
      </c>
      <c r="W26" s="5">
        <f t="shared" si="45"/>
        <v>179129.23199999999</v>
      </c>
      <c r="X26" s="5">
        <f t="shared" si="26"/>
        <v>50030.593228799997</v>
      </c>
      <c r="Y26" s="5">
        <f t="shared" si="8"/>
        <v>229159.82522879998</v>
      </c>
      <c r="AA26" s="5">
        <f t="shared" si="46"/>
        <v>256614.23400000003</v>
      </c>
      <c r="AB26" s="5">
        <f t="shared" si="27"/>
        <v>71672.067225600011</v>
      </c>
      <c r="AC26" s="5">
        <f t="shared" si="9"/>
        <v>328286.30122560007</v>
      </c>
      <c r="AE26" s="5">
        <f t="shared" si="47"/>
        <v>18119.687999999998</v>
      </c>
      <c r="AF26" s="5">
        <f t="shared" si="28"/>
        <v>5060.8084991999995</v>
      </c>
      <c r="AG26" s="5">
        <f t="shared" si="29"/>
        <v>23180.496499199999</v>
      </c>
      <c r="AI26" s="5">
        <f t="shared" si="48"/>
        <v>65079.113999999994</v>
      </c>
      <c r="AJ26" s="5">
        <f t="shared" si="30"/>
        <v>18176.523417599998</v>
      </c>
      <c r="AK26" s="5">
        <f t="shared" si="10"/>
        <v>83255.637417599995</v>
      </c>
      <c r="AM26" s="5">
        <f t="shared" si="49"/>
        <v>461965.53600000002</v>
      </c>
      <c r="AN26" s="5">
        <f t="shared" si="31"/>
        <v>129026.45514239999</v>
      </c>
      <c r="AO26" s="5">
        <f t="shared" si="11"/>
        <v>590991.99114240007</v>
      </c>
      <c r="AQ26" s="5">
        <f t="shared" si="50"/>
        <v>3458.1840000000002</v>
      </c>
      <c r="AR26" s="5">
        <f t="shared" si="32"/>
        <v>965.8669056</v>
      </c>
      <c r="AS26" s="5">
        <f t="shared" si="12"/>
        <v>4424.0509056000001</v>
      </c>
      <c r="AU26" s="5">
        <f t="shared" si="51"/>
        <v>1131.0119999999999</v>
      </c>
      <c r="AV26" s="5">
        <f t="shared" si="33"/>
        <v>315.8903808</v>
      </c>
      <c r="AW26" s="5">
        <f t="shared" si="13"/>
        <v>1446.9023807999999</v>
      </c>
      <c r="AY26" s="5">
        <f t="shared" si="52"/>
        <v>715265.76600000006</v>
      </c>
      <c r="AZ26" s="5">
        <f t="shared" si="34"/>
        <v>199772.92477440002</v>
      </c>
      <c r="BA26" s="5">
        <f t="shared" si="14"/>
        <v>915038.69077440002</v>
      </c>
      <c r="BC26" s="5">
        <f t="shared" si="53"/>
        <v>272047.902</v>
      </c>
      <c r="BD26" s="5">
        <f t="shared" si="35"/>
        <v>75982.673356800005</v>
      </c>
      <c r="BE26" s="5">
        <f t="shared" si="15"/>
        <v>348030.57535679999</v>
      </c>
      <c r="BG26" s="5">
        <f t="shared" si="54"/>
        <v>66520.37999999999</v>
      </c>
      <c r="BH26" s="5">
        <f t="shared" si="36"/>
        <v>18579.067391999997</v>
      </c>
      <c r="BI26" s="5">
        <f t="shared" si="16"/>
        <v>85099.447391999987</v>
      </c>
      <c r="BM26" s="5">
        <v>0</v>
      </c>
      <c r="BO26" s="5">
        <f t="shared" si="55"/>
        <v>247376.56799999997</v>
      </c>
      <c r="BP26" s="5">
        <f t="shared" si="37"/>
        <v>69091.997491199989</v>
      </c>
      <c r="BQ26" s="5">
        <f t="shared" si="17"/>
        <v>316468.56549119996</v>
      </c>
      <c r="BS26" s="5">
        <f t="shared" si="56"/>
        <v>127476.48000000001</v>
      </c>
      <c r="BT26" s="5">
        <f t="shared" si="38"/>
        <v>35604.037632</v>
      </c>
      <c r="BU26" s="5">
        <f t="shared" si="18"/>
        <v>163080.517632</v>
      </c>
      <c r="BW26" s="5">
        <f t="shared" si="57"/>
        <v>1048458.804</v>
      </c>
      <c r="BX26" s="5">
        <f t="shared" si="39"/>
        <v>292833.36591360002</v>
      </c>
      <c r="BY26" s="5">
        <f t="shared" si="19"/>
        <v>1341292.1699136</v>
      </c>
      <c r="CA26" s="5">
        <f t="shared" si="58"/>
        <v>118.014</v>
      </c>
      <c r="CB26" s="5">
        <f t="shared" si="40"/>
        <v>32.961177599999999</v>
      </c>
      <c r="CC26" s="5">
        <f t="shared" si="20"/>
        <v>150.97517759999999</v>
      </c>
      <c r="CE26" s="5">
        <f t="shared" si="59"/>
        <v>110.00399999999999</v>
      </c>
      <c r="CF26" s="5">
        <f t="shared" si="41"/>
        <v>30.7239936</v>
      </c>
      <c r="CG26" s="5">
        <f t="shared" si="21"/>
        <v>140.72799359999999</v>
      </c>
      <c r="CI26" s="5">
        <f>C26*$BL$7</f>
        <v>29.37</v>
      </c>
      <c r="CJ26" s="5">
        <f t="shared" si="61"/>
        <v>8.2030080000000005</v>
      </c>
      <c r="CK26" s="5">
        <f t="shared" si="60"/>
        <v>37.573008000000002</v>
      </c>
      <c r="CL26" s="5"/>
      <c r="CM26" s="5"/>
      <c r="CN26" s="5"/>
      <c r="CO26" s="5"/>
      <c r="CP26" s="5"/>
      <c r="CQ26" s="5"/>
      <c r="CR26" s="5"/>
      <c r="CS26" s="5"/>
      <c r="CT26" s="5"/>
      <c r="CU26" s="5"/>
    </row>
    <row r="27" spans="1:99" x14ac:dyDescent="0.2">
      <c r="A27" s="30">
        <v>46661</v>
      </c>
      <c r="D27" s="3">
        <v>1357956</v>
      </c>
      <c r="E27" s="3">
        <f t="shared" si="0"/>
        <v>1357956</v>
      </c>
      <c r="H27" s="5">
        <f t="shared" si="23"/>
        <v>391217.4821124</v>
      </c>
      <c r="I27" s="5">
        <f t="shared" si="1"/>
        <v>391217.4821124</v>
      </c>
      <c r="K27" s="5"/>
      <c r="L27" s="3">
        <f t="shared" si="5"/>
        <v>966738.51788760012</v>
      </c>
      <c r="M27" s="5">
        <f t="shared" si="6"/>
        <v>966738.51788760012</v>
      </c>
      <c r="N27" s="5"/>
      <c r="O27" s="5"/>
      <c r="P27" s="5">
        <f t="shared" si="24"/>
        <v>85883.927219999998</v>
      </c>
      <c r="Q27" s="5">
        <f t="shared" si="7"/>
        <v>85883.927219999998</v>
      </c>
      <c r="S27" s="5"/>
      <c r="T27" s="5">
        <f t="shared" si="25"/>
        <v>242.93832840000002</v>
      </c>
      <c r="U27" s="5">
        <f t="shared" si="2"/>
        <v>242.93832840000002</v>
      </c>
      <c r="X27" s="5">
        <f t="shared" si="26"/>
        <v>45552.362428799999</v>
      </c>
      <c r="Y27" s="5">
        <f t="shared" si="8"/>
        <v>45552.362428799999</v>
      </c>
      <c r="AB27" s="5">
        <f t="shared" si="27"/>
        <v>65256.711375600004</v>
      </c>
      <c r="AC27" s="5">
        <f t="shared" si="9"/>
        <v>65256.711375600004</v>
      </c>
      <c r="AF27" s="5">
        <f t="shared" si="28"/>
        <v>4607.8162991999998</v>
      </c>
      <c r="AG27" s="5">
        <f t="shared" si="29"/>
        <v>4607.8162991999998</v>
      </c>
      <c r="AJ27" s="5">
        <f t="shared" si="30"/>
        <v>16549.545567599998</v>
      </c>
      <c r="AK27" s="5">
        <f t="shared" si="10"/>
        <v>16549.545567599998</v>
      </c>
      <c r="AN27" s="5">
        <f t="shared" si="31"/>
        <v>117477.3167424</v>
      </c>
      <c r="AO27" s="5">
        <f t="shared" si="11"/>
        <v>117477.3167424</v>
      </c>
      <c r="AR27" s="5">
        <f t="shared" si="32"/>
        <v>879.41230560000008</v>
      </c>
      <c r="AS27" s="5">
        <f t="shared" si="12"/>
        <v>879.41230560000008</v>
      </c>
      <c r="AV27" s="5">
        <f t="shared" si="33"/>
        <v>287.61508079999999</v>
      </c>
      <c r="AW27" s="5">
        <f t="shared" si="13"/>
        <v>287.61508079999999</v>
      </c>
      <c r="AZ27" s="5">
        <f t="shared" si="34"/>
        <v>181891.28062440001</v>
      </c>
      <c r="BA27" s="5">
        <f t="shared" si="14"/>
        <v>181891.28062440001</v>
      </c>
      <c r="BD27" s="5">
        <f t="shared" si="35"/>
        <v>69181.475806799994</v>
      </c>
      <c r="BE27" s="5">
        <f t="shared" si="15"/>
        <v>69181.475806799994</v>
      </c>
      <c r="BH27" s="5">
        <f t="shared" si="36"/>
        <v>16916.057892000001</v>
      </c>
      <c r="BI27" s="5">
        <f t="shared" si="16"/>
        <v>16916.057892000001</v>
      </c>
      <c r="BM27" s="5">
        <v>0</v>
      </c>
      <c r="BP27" s="5">
        <f t="shared" si="37"/>
        <v>62907.583291199997</v>
      </c>
      <c r="BQ27" s="5">
        <f t="shared" si="17"/>
        <v>62907.583291199997</v>
      </c>
      <c r="BT27" s="5">
        <f t="shared" si="38"/>
        <v>32417.125632000003</v>
      </c>
      <c r="BU27" s="5">
        <f t="shared" si="18"/>
        <v>32417.125632000003</v>
      </c>
      <c r="BX27" s="5">
        <f t="shared" si="39"/>
        <v>266621.89581359999</v>
      </c>
      <c r="BY27" s="5">
        <f t="shared" si="19"/>
        <v>266621.89581359999</v>
      </c>
      <c r="CA27" s="5"/>
      <c r="CB27" s="5">
        <f t="shared" si="40"/>
        <v>30.010827599999999</v>
      </c>
      <c r="CC27" s="5">
        <f t="shared" si="20"/>
        <v>30.010827599999999</v>
      </c>
      <c r="CE27" s="5"/>
      <c r="CF27" s="5">
        <f t="shared" si="41"/>
        <v>27.9738936</v>
      </c>
      <c r="CG27" s="5">
        <f t="shared" si="21"/>
        <v>27.9738936</v>
      </c>
      <c r="CI27" s="5"/>
      <c r="CJ27" s="5">
        <f t="shared" si="61"/>
        <v>7.4687580000000002</v>
      </c>
      <c r="CK27" s="5">
        <f t="shared" si="60"/>
        <v>7.4687580000000002</v>
      </c>
      <c r="CL27" s="5"/>
      <c r="CM27" s="5"/>
      <c r="CN27" s="5"/>
      <c r="CO27" s="5"/>
      <c r="CP27" s="5"/>
      <c r="CQ27" s="5"/>
      <c r="CR27" s="5"/>
      <c r="CS27" s="5"/>
      <c r="CT27" s="5"/>
      <c r="CU27" s="5"/>
    </row>
    <row r="28" spans="1:99" x14ac:dyDescent="0.2">
      <c r="A28" s="30">
        <v>46844</v>
      </c>
      <c r="C28" s="3">
        <v>5610000</v>
      </c>
      <c r="D28" s="3">
        <v>1357956</v>
      </c>
      <c r="E28" s="3">
        <f t="shared" si="0"/>
        <v>6967956</v>
      </c>
      <c r="G28" s="5">
        <f t="shared" si="42"/>
        <v>1616201.169</v>
      </c>
      <c r="H28" s="5">
        <f t="shared" si="23"/>
        <v>391217.4821124</v>
      </c>
      <c r="I28" s="5">
        <f t="shared" si="1"/>
        <v>2007418.6511124</v>
      </c>
      <c r="K28" s="5">
        <f t="shared" si="22"/>
        <v>3993798.8310000007</v>
      </c>
      <c r="L28" s="3">
        <f t="shared" si="5"/>
        <v>966738.51788760012</v>
      </c>
      <c r="M28" s="5">
        <f t="shared" si="6"/>
        <v>4960537.3488876009</v>
      </c>
      <c r="N28" s="5"/>
      <c r="O28" s="5">
        <f t="shared" si="43"/>
        <v>354804.44999999995</v>
      </c>
      <c r="P28" s="5">
        <f t="shared" si="24"/>
        <v>85883.927219999998</v>
      </c>
      <c r="Q28" s="5">
        <f t="shared" si="7"/>
        <v>440688.37721999997</v>
      </c>
      <c r="S28" s="5">
        <f t="shared" si="44"/>
        <v>1003.629</v>
      </c>
      <c r="T28" s="5">
        <f t="shared" si="25"/>
        <v>242.93832840000002</v>
      </c>
      <c r="U28" s="5">
        <f t="shared" si="2"/>
        <v>1246.5673284</v>
      </c>
      <c r="W28" s="5">
        <f t="shared" si="45"/>
        <v>188186.32800000001</v>
      </c>
      <c r="X28" s="5">
        <f t="shared" si="26"/>
        <v>45552.362428799999</v>
      </c>
      <c r="Y28" s="5">
        <f t="shared" si="8"/>
        <v>233738.69042880001</v>
      </c>
      <c r="AA28" s="5">
        <f t="shared" si="46"/>
        <v>269589.11100000003</v>
      </c>
      <c r="AB28" s="5">
        <f t="shared" si="27"/>
        <v>65256.711375600004</v>
      </c>
      <c r="AC28" s="5">
        <f t="shared" si="9"/>
        <v>334845.82237560005</v>
      </c>
      <c r="AE28" s="5">
        <f t="shared" si="47"/>
        <v>19035.851999999999</v>
      </c>
      <c r="AF28" s="5">
        <f t="shared" si="28"/>
        <v>4607.8162991999998</v>
      </c>
      <c r="AG28" s="5">
        <f t="shared" si="29"/>
        <v>23643.668299199999</v>
      </c>
      <c r="AI28" s="5">
        <f t="shared" si="48"/>
        <v>68369.630999999994</v>
      </c>
      <c r="AJ28" s="5">
        <f t="shared" si="30"/>
        <v>16549.545567599998</v>
      </c>
      <c r="AK28" s="5">
        <f t="shared" si="10"/>
        <v>84919.176567599992</v>
      </c>
      <c r="AM28" s="5">
        <f t="shared" si="49"/>
        <v>485323.34399999998</v>
      </c>
      <c r="AN28" s="5">
        <f t="shared" si="31"/>
        <v>117477.3167424</v>
      </c>
      <c r="AO28" s="5">
        <f t="shared" si="11"/>
        <v>602800.66074239998</v>
      </c>
      <c r="AQ28" s="5">
        <f t="shared" si="50"/>
        <v>3633.0360000000001</v>
      </c>
      <c r="AR28" s="5">
        <f t="shared" si="32"/>
        <v>879.41230560000008</v>
      </c>
      <c r="AS28" s="5">
        <f t="shared" si="12"/>
        <v>4512.4483055999999</v>
      </c>
      <c r="AU28" s="5">
        <f t="shared" si="51"/>
        <v>1188.1980000000001</v>
      </c>
      <c r="AV28" s="5">
        <f t="shared" si="33"/>
        <v>287.61508079999999</v>
      </c>
      <c r="AW28" s="5">
        <f t="shared" si="13"/>
        <v>1475.8130808000001</v>
      </c>
      <c r="AY28" s="5">
        <f t="shared" si="52"/>
        <v>751430.88900000008</v>
      </c>
      <c r="AZ28" s="5">
        <f t="shared" si="34"/>
        <v>181891.28062440001</v>
      </c>
      <c r="BA28" s="5">
        <f t="shared" si="14"/>
        <v>933322.16962440009</v>
      </c>
      <c r="BC28" s="5">
        <f t="shared" si="53"/>
        <v>285803.13299999997</v>
      </c>
      <c r="BD28" s="5">
        <f t="shared" si="35"/>
        <v>69181.475806799994</v>
      </c>
      <c r="BE28" s="5">
        <f t="shared" si="15"/>
        <v>354984.60880679998</v>
      </c>
      <c r="BG28" s="5">
        <f t="shared" si="54"/>
        <v>69883.76999999999</v>
      </c>
      <c r="BH28" s="5">
        <f t="shared" si="36"/>
        <v>16916.057892000001</v>
      </c>
      <c r="BI28" s="5">
        <f t="shared" si="16"/>
        <v>86799.827891999987</v>
      </c>
      <c r="BM28" s="5">
        <v>0</v>
      </c>
      <c r="BO28" s="5">
        <f t="shared" si="55"/>
        <v>259884.37199999997</v>
      </c>
      <c r="BP28" s="5">
        <f t="shared" si="37"/>
        <v>62907.583291199997</v>
      </c>
      <c r="BQ28" s="5">
        <f t="shared" si="17"/>
        <v>322791.95529119996</v>
      </c>
      <c r="BS28" s="5">
        <f t="shared" si="56"/>
        <v>133921.92000000001</v>
      </c>
      <c r="BT28" s="5">
        <f t="shared" si="38"/>
        <v>32417.125632000003</v>
      </c>
      <c r="BU28" s="5">
        <f t="shared" si="18"/>
        <v>166339.04563200002</v>
      </c>
      <c r="BW28" s="5">
        <f t="shared" si="57"/>
        <v>1101470.7660000001</v>
      </c>
      <c r="BX28" s="5">
        <f t="shared" si="39"/>
        <v>266621.89581359999</v>
      </c>
      <c r="BY28" s="5">
        <f t="shared" si="19"/>
        <v>1368092.6618136</v>
      </c>
      <c r="CA28" s="5">
        <f t="shared" si="58"/>
        <v>123.98099999999999</v>
      </c>
      <c r="CB28" s="5">
        <f t="shared" si="40"/>
        <v>30.010827599999999</v>
      </c>
      <c r="CC28" s="5">
        <f t="shared" si="20"/>
        <v>153.99182759999999</v>
      </c>
      <c r="CE28" s="5">
        <f t="shared" si="59"/>
        <v>115.566</v>
      </c>
      <c r="CF28" s="5">
        <f t="shared" si="41"/>
        <v>27.9738936</v>
      </c>
      <c r="CG28" s="5">
        <f t="shared" si="21"/>
        <v>143.5398936</v>
      </c>
      <c r="CI28" s="5">
        <f>C28*$BL$7</f>
        <v>30.855</v>
      </c>
      <c r="CJ28" s="5">
        <f t="shared" si="61"/>
        <v>7.4687580000000002</v>
      </c>
      <c r="CK28" s="5">
        <f t="shared" si="60"/>
        <v>38.323757999999998</v>
      </c>
      <c r="CL28" s="5"/>
      <c r="CM28" s="5"/>
      <c r="CN28" s="5"/>
      <c r="CO28" s="5"/>
      <c r="CP28" s="5"/>
      <c r="CQ28" s="5"/>
      <c r="CR28" s="5"/>
      <c r="CS28" s="5"/>
      <c r="CT28" s="5"/>
      <c r="CU28" s="5"/>
    </row>
    <row r="29" spans="1:99" x14ac:dyDescent="0.2">
      <c r="A29" s="30">
        <v>47027</v>
      </c>
      <c r="D29" s="3">
        <v>1217706</v>
      </c>
      <c r="E29" s="3">
        <f t="shared" si="0"/>
        <v>1217706</v>
      </c>
      <c r="H29" s="5">
        <f t="shared" si="23"/>
        <v>350812.4528874</v>
      </c>
      <c r="I29" s="5">
        <f t="shared" si="1"/>
        <v>350812.4528874</v>
      </c>
      <c r="K29" s="5"/>
      <c r="L29" s="3">
        <f t="shared" si="5"/>
        <v>866893.54711260006</v>
      </c>
      <c r="M29" s="5">
        <f t="shared" si="6"/>
        <v>866893.54711260006</v>
      </c>
      <c r="N29" s="5"/>
      <c r="O29" s="5"/>
      <c r="P29" s="5">
        <f t="shared" si="24"/>
        <v>77013.815969999996</v>
      </c>
      <c r="Q29" s="5">
        <f t="shared" si="7"/>
        <v>77013.815969999996</v>
      </c>
      <c r="S29" s="5"/>
      <c r="T29" s="5">
        <f t="shared" si="25"/>
        <v>217.84760340000003</v>
      </c>
      <c r="U29" s="5">
        <f t="shared" si="2"/>
        <v>217.84760340000003</v>
      </c>
      <c r="X29" s="5">
        <f t="shared" si="26"/>
        <v>40847.704228800001</v>
      </c>
      <c r="Y29" s="5">
        <f t="shared" si="8"/>
        <v>40847.704228800001</v>
      </c>
      <c r="AB29" s="5">
        <f t="shared" si="27"/>
        <v>58516.983600600004</v>
      </c>
      <c r="AC29" s="5">
        <f t="shared" si="9"/>
        <v>58516.983600600004</v>
      </c>
      <c r="AF29" s="5">
        <f t="shared" si="28"/>
        <v>4131.9199991999994</v>
      </c>
      <c r="AG29" s="5">
        <f t="shared" si="29"/>
        <v>4131.9199991999994</v>
      </c>
      <c r="AJ29" s="5">
        <f t="shared" si="30"/>
        <v>14840.3047926</v>
      </c>
      <c r="AK29" s="5">
        <f t="shared" si="10"/>
        <v>14840.3047926</v>
      </c>
      <c r="AN29" s="5">
        <f t="shared" si="31"/>
        <v>105344.2331424</v>
      </c>
      <c r="AO29" s="5">
        <f t="shared" si="11"/>
        <v>105344.2331424</v>
      </c>
      <c r="AR29" s="5">
        <f t="shared" si="32"/>
        <v>788.58640560000003</v>
      </c>
      <c r="AS29" s="5">
        <f t="shared" si="12"/>
        <v>788.58640560000003</v>
      </c>
      <c r="AV29" s="5">
        <f t="shared" si="33"/>
        <v>257.91013079999999</v>
      </c>
      <c r="AW29" s="5">
        <f t="shared" si="13"/>
        <v>257.91013079999999</v>
      </c>
      <c r="AZ29" s="5">
        <f t="shared" si="34"/>
        <v>163105.50839940002</v>
      </c>
      <c r="BA29" s="5">
        <f t="shared" si="14"/>
        <v>163105.50839940002</v>
      </c>
      <c r="BD29" s="5">
        <f t="shared" si="35"/>
        <v>62036.397481799999</v>
      </c>
      <c r="BE29" s="5">
        <f t="shared" si="15"/>
        <v>62036.397481799999</v>
      </c>
      <c r="BH29" s="5">
        <f t="shared" si="36"/>
        <v>15168.963641999999</v>
      </c>
      <c r="BI29" s="5">
        <f t="shared" si="16"/>
        <v>15168.963641999999</v>
      </c>
      <c r="BM29" s="5">
        <v>0</v>
      </c>
      <c r="BP29" s="5">
        <f t="shared" si="37"/>
        <v>56410.473991199993</v>
      </c>
      <c r="BQ29" s="5">
        <f t="shared" si="17"/>
        <v>56410.473991199993</v>
      </c>
      <c r="BT29" s="5">
        <f t="shared" si="38"/>
        <v>29069.077632</v>
      </c>
      <c r="BU29" s="5">
        <f t="shared" si="18"/>
        <v>29069.077632</v>
      </c>
      <c r="BX29" s="5">
        <f t="shared" si="39"/>
        <v>239085.12666360001</v>
      </c>
      <c r="BY29" s="5">
        <f t="shared" si="19"/>
        <v>239085.12666360001</v>
      </c>
      <c r="CA29" s="5"/>
      <c r="CB29" s="5">
        <f t="shared" si="40"/>
        <v>26.911302599999999</v>
      </c>
      <c r="CC29" s="5">
        <f t="shared" si="20"/>
        <v>26.911302599999999</v>
      </c>
      <c r="CE29" s="5"/>
      <c r="CF29" s="5">
        <f t="shared" si="41"/>
        <v>25.084743599999999</v>
      </c>
      <c r="CG29" s="5">
        <f t="shared" si="21"/>
        <v>25.084743599999999</v>
      </c>
      <c r="CI29" s="5"/>
      <c r="CJ29" s="5">
        <f t="shared" si="61"/>
        <v>6.6973829999999994</v>
      </c>
      <c r="CK29" s="5">
        <f t="shared" si="60"/>
        <v>6.6973829999999994</v>
      </c>
      <c r="CL29" s="5"/>
      <c r="CM29" s="5"/>
      <c r="CN29" s="5"/>
      <c r="CO29" s="5"/>
      <c r="CP29" s="5"/>
      <c r="CQ29" s="5"/>
      <c r="CR29" s="5"/>
      <c r="CS29" s="5"/>
      <c r="CT29" s="5"/>
      <c r="CU29" s="5"/>
    </row>
    <row r="30" spans="1:99" x14ac:dyDescent="0.2">
      <c r="A30" s="30">
        <v>47209</v>
      </c>
      <c r="C30" s="3">
        <v>5890000</v>
      </c>
      <c r="D30" s="3">
        <v>1217706</v>
      </c>
      <c r="E30" s="3">
        <f t="shared" si="0"/>
        <v>7107706</v>
      </c>
      <c r="G30" s="5">
        <f t="shared" si="42"/>
        <v>1696867.1809999999</v>
      </c>
      <c r="H30" s="5">
        <f t="shared" si="23"/>
        <v>350812.4528874</v>
      </c>
      <c r="I30" s="5">
        <f t="shared" si="1"/>
        <v>2047679.6338873999</v>
      </c>
      <c r="K30" s="5">
        <f t="shared" si="22"/>
        <v>4193132.8190000001</v>
      </c>
      <c r="L30" s="3">
        <f t="shared" si="5"/>
        <v>866893.54711260006</v>
      </c>
      <c r="M30" s="5">
        <f t="shared" si="6"/>
        <v>5060026.3661126001</v>
      </c>
      <c r="N30" s="5"/>
      <c r="O30" s="5">
        <f t="shared" si="43"/>
        <v>372513.05</v>
      </c>
      <c r="P30" s="5">
        <f t="shared" si="24"/>
        <v>77013.815969999996</v>
      </c>
      <c r="Q30" s="5">
        <f t="shared" si="7"/>
        <v>449526.86596999998</v>
      </c>
      <c r="S30" s="5">
        <f t="shared" si="44"/>
        <v>1053.721</v>
      </c>
      <c r="T30" s="5">
        <f t="shared" si="25"/>
        <v>217.84760340000003</v>
      </c>
      <c r="U30" s="5">
        <f t="shared" si="2"/>
        <v>1271.5686034</v>
      </c>
      <c r="W30" s="5">
        <f t="shared" si="45"/>
        <v>197578.872</v>
      </c>
      <c r="X30" s="5">
        <f t="shared" si="26"/>
        <v>40847.704228800001</v>
      </c>
      <c r="Y30" s="5">
        <f t="shared" si="8"/>
        <v>238426.5762288</v>
      </c>
      <c r="AA30" s="5">
        <f t="shared" si="46"/>
        <v>283044.53900000005</v>
      </c>
      <c r="AB30" s="5">
        <f t="shared" si="27"/>
        <v>58516.983600600004</v>
      </c>
      <c r="AC30" s="5">
        <f t="shared" si="9"/>
        <v>341561.52260060003</v>
      </c>
      <c r="AE30" s="5">
        <f t="shared" si="47"/>
        <v>19985.948</v>
      </c>
      <c r="AF30" s="5">
        <f t="shared" si="28"/>
        <v>4131.9199991999994</v>
      </c>
      <c r="AG30" s="5">
        <f t="shared" si="29"/>
        <v>24117.8679992</v>
      </c>
      <c r="AI30" s="5">
        <f t="shared" si="48"/>
        <v>71782.019</v>
      </c>
      <c r="AJ30" s="5">
        <f t="shared" si="30"/>
        <v>14840.3047926</v>
      </c>
      <c r="AK30" s="5">
        <f t="shared" si="10"/>
        <v>86622.3237926</v>
      </c>
      <c r="AM30" s="5">
        <f t="shared" si="49"/>
        <v>509546.25599999999</v>
      </c>
      <c r="AN30" s="5">
        <f t="shared" si="31"/>
        <v>105344.2331424</v>
      </c>
      <c r="AO30" s="5">
        <f t="shared" si="11"/>
        <v>614890.48914239998</v>
      </c>
      <c r="AQ30" s="5">
        <f t="shared" si="50"/>
        <v>3814.364</v>
      </c>
      <c r="AR30" s="5">
        <f t="shared" si="32"/>
        <v>788.58640560000003</v>
      </c>
      <c r="AS30" s="5">
        <f t="shared" si="12"/>
        <v>4602.9504056000005</v>
      </c>
      <c r="AU30" s="5">
        <f t="shared" si="51"/>
        <v>1247.502</v>
      </c>
      <c r="AV30" s="5">
        <f t="shared" si="33"/>
        <v>257.91013079999999</v>
      </c>
      <c r="AW30" s="5">
        <f t="shared" si="13"/>
        <v>1505.4121307999999</v>
      </c>
      <c r="AY30" s="5">
        <f t="shared" si="52"/>
        <v>788935.46100000001</v>
      </c>
      <c r="AZ30" s="5">
        <f t="shared" si="34"/>
        <v>163105.50839940002</v>
      </c>
      <c r="BA30" s="5">
        <f t="shared" si="14"/>
        <v>952040.96939940006</v>
      </c>
      <c r="BC30" s="5">
        <f t="shared" si="53"/>
        <v>300067.81699999998</v>
      </c>
      <c r="BD30" s="5">
        <f t="shared" si="35"/>
        <v>62036.397481799999</v>
      </c>
      <c r="BE30" s="5">
        <f t="shared" si="15"/>
        <v>362104.21448179998</v>
      </c>
      <c r="BG30" s="5">
        <f t="shared" si="54"/>
        <v>73371.73</v>
      </c>
      <c r="BH30" s="5">
        <f t="shared" si="36"/>
        <v>15168.963641999999</v>
      </c>
      <c r="BI30" s="5">
        <f t="shared" si="16"/>
        <v>88540.693641999998</v>
      </c>
      <c r="BM30" s="5">
        <v>0</v>
      </c>
      <c r="BO30" s="5">
        <f t="shared" si="55"/>
        <v>272855.42799999996</v>
      </c>
      <c r="BP30" s="5">
        <f t="shared" si="37"/>
        <v>56410.473991199993</v>
      </c>
      <c r="BQ30" s="5">
        <f t="shared" si="17"/>
        <v>329265.90199119993</v>
      </c>
      <c r="BS30" s="5">
        <f t="shared" si="56"/>
        <v>140606.08000000002</v>
      </c>
      <c r="BT30" s="5">
        <f t="shared" si="38"/>
        <v>29069.077632</v>
      </c>
      <c r="BU30" s="5">
        <f t="shared" si="18"/>
        <v>169675.15763200002</v>
      </c>
      <c r="BW30" s="5">
        <f t="shared" si="57"/>
        <v>1156446.1340000001</v>
      </c>
      <c r="BX30" s="5">
        <f t="shared" si="39"/>
        <v>239085.12666360001</v>
      </c>
      <c r="BY30" s="5">
        <f t="shared" si="19"/>
        <v>1395531.2606636002</v>
      </c>
      <c r="CA30" s="5">
        <f t="shared" si="58"/>
        <v>130.16899999999998</v>
      </c>
      <c r="CB30" s="5">
        <f t="shared" si="40"/>
        <v>26.911302599999999</v>
      </c>
      <c r="CC30" s="5">
        <f t="shared" si="20"/>
        <v>157.08030259999998</v>
      </c>
      <c r="CE30" s="5">
        <f t="shared" si="59"/>
        <v>121.33399999999999</v>
      </c>
      <c r="CF30" s="5">
        <f t="shared" si="41"/>
        <v>25.084743599999999</v>
      </c>
      <c r="CG30" s="5">
        <f t="shared" si="21"/>
        <v>146.4187436</v>
      </c>
      <c r="CI30" s="5">
        <f>C30*$BL$7</f>
        <v>32.394999999999996</v>
      </c>
      <c r="CJ30" s="5">
        <f t="shared" si="61"/>
        <v>6.6973829999999994</v>
      </c>
      <c r="CK30" s="5">
        <f t="shared" si="60"/>
        <v>39.092382999999998</v>
      </c>
      <c r="CL30" s="5"/>
      <c r="CM30" s="5"/>
      <c r="CN30" s="5"/>
      <c r="CO30" s="5"/>
      <c r="CP30" s="5"/>
      <c r="CQ30" s="5"/>
      <c r="CR30" s="5"/>
      <c r="CS30" s="5"/>
      <c r="CT30" s="5"/>
      <c r="CU30" s="5"/>
    </row>
    <row r="31" spans="1:99" x14ac:dyDescent="0.2">
      <c r="A31" s="30">
        <v>47392</v>
      </c>
      <c r="D31" s="3">
        <v>1070456</v>
      </c>
      <c r="E31" s="3">
        <f t="shared" si="0"/>
        <v>1070456</v>
      </c>
      <c r="H31" s="5">
        <f t="shared" si="23"/>
        <v>308390.77336240001</v>
      </c>
      <c r="I31" s="5">
        <f t="shared" si="1"/>
        <v>308390.77336240001</v>
      </c>
      <c r="K31" s="5"/>
      <c r="L31" s="3">
        <f t="shared" si="5"/>
        <v>762065.22663759999</v>
      </c>
      <c r="M31" s="5">
        <f t="shared" si="6"/>
        <v>762065.22663759999</v>
      </c>
      <c r="N31" s="5"/>
      <c r="O31" s="5"/>
      <c r="P31" s="5">
        <f t="shared" si="24"/>
        <v>67700.989719999998</v>
      </c>
      <c r="Q31" s="5">
        <f t="shared" si="7"/>
        <v>67700.989719999998</v>
      </c>
      <c r="S31" s="5"/>
      <c r="T31" s="5">
        <f t="shared" si="25"/>
        <v>191.50457840000001</v>
      </c>
      <c r="U31" s="5">
        <f t="shared" si="2"/>
        <v>191.50457840000001</v>
      </c>
      <c r="X31" s="5">
        <f t="shared" si="26"/>
        <v>35908.232428800002</v>
      </c>
      <c r="Y31" s="5">
        <f t="shared" si="8"/>
        <v>35908.232428800002</v>
      </c>
      <c r="AB31" s="5">
        <f t="shared" si="27"/>
        <v>51440.870125600006</v>
      </c>
      <c r="AC31" s="5">
        <f t="shared" si="9"/>
        <v>51440.870125600006</v>
      </c>
      <c r="AF31" s="5">
        <f t="shared" si="28"/>
        <v>3632.2712991999997</v>
      </c>
      <c r="AG31" s="5">
        <f t="shared" si="29"/>
        <v>3632.2712991999997</v>
      </c>
      <c r="AJ31" s="5">
        <f t="shared" si="30"/>
        <v>13045.7543176</v>
      </c>
      <c r="AK31" s="5">
        <f t="shared" si="10"/>
        <v>13045.7543176</v>
      </c>
      <c r="AN31" s="5">
        <f t="shared" si="31"/>
        <v>92605.576742400008</v>
      </c>
      <c r="AO31" s="5">
        <f t="shared" si="11"/>
        <v>92605.576742400008</v>
      </c>
      <c r="AR31" s="5">
        <f t="shared" si="32"/>
        <v>693.22730560000002</v>
      </c>
      <c r="AS31" s="5">
        <f t="shared" si="12"/>
        <v>693.22730560000002</v>
      </c>
      <c r="AV31" s="5">
        <f t="shared" si="33"/>
        <v>226.7225808</v>
      </c>
      <c r="AW31" s="5">
        <f t="shared" si="13"/>
        <v>226.7225808</v>
      </c>
      <c r="AZ31" s="5">
        <f t="shared" si="34"/>
        <v>143382.12187440001</v>
      </c>
      <c r="BA31" s="5">
        <f t="shared" si="14"/>
        <v>143382.12187440001</v>
      </c>
      <c r="BD31" s="5">
        <f t="shared" si="35"/>
        <v>54534.702056800001</v>
      </c>
      <c r="BE31" s="5">
        <f t="shared" si="15"/>
        <v>54534.702056800001</v>
      </c>
      <c r="BH31" s="5">
        <f t="shared" si="36"/>
        <v>13334.670392</v>
      </c>
      <c r="BI31" s="5">
        <f t="shared" si="16"/>
        <v>13334.670392</v>
      </c>
      <c r="BM31" s="5">
        <v>0</v>
      </c>
      <c r="BP31" s="5">
        <f t="shared" si="37"/>
        <v>49589.088291199994</v>
      </c>
      <c r="BQ31" s="5">
        <f t="shared" si="17"/>
        <v>49589.088291199994</v>
      </c>
      <c r="BT31" s="5">
        <f t="shared" si="38"/>
        <v>25553.925632000002</v>
      </c>
      <c r="BU31" s="5">
        <f t="shared" si="18"/>
        <v>25553.925632000002</v>
      </c>
      <c r="BX31" s="5">
        <f t="shared" si="39"/>
        <v>210173.9733136</v>
      </c>
      <c r="BY31" s="5">
        <f t="shared" si="19"/>
        <v>210173.9733136</v>
      </c>
      <c r="CA31" s="5"/>
      <c r="CB31" s="5">
        <f t="shared" si="40"/>
        <v>23.657077599999997</v>
      </c>
      <c r="CC31" s="5">
        <f t="shared" si="20"/>
        <v>23.657077599999997</v>
      </c>
      <c r="CE31" s="5"/>
      <c r="CF31" s="5">
        <f t="shared" si="41"/>
        <v>22.051393600000001</v>
      </c>
      <c r="CG31" s="5">
        <f t="shared" si="21"/>
        <v>22.051393600000001</v>
      </c>
      <c r="CI31" s="5"/>
      <c r="CJ31" s="5">
        <f t="shared" si="61"/>
        <v>5.8875079999999995</v>
      </c>
      <c r="CK31" s="5">
        <f t="shared" si="60"/>
        <v>5.8875079999999995</v>
      </c>
      <c r="CL31" s="5"/>
      <c r="CM31" s="5"/>
      <c r="CN31" s="5"/>
      <c r="CO31" s="5"/>
      <c r="CP31" s="5"/>
      <c r="CQ31" s="5"/>
      <c r="CR31" s="5"/>
      <c r="CS31" s="5"/>
      <c r="CT31" s="5"/>
      <c r="CU31" s="5"/>
    </row>
    <row r="32" spans="1:99" x14ac:dyDescent="0.2">
      <c r="A32" s="30">
        <v>11049</v>
      </c>
      <c r="C32" s="3">
        <v>6180000</v>
      </c>
      <c r="D32" s="3">
        <v>1070456</v>
      </c>
      <c r="E32" s="3">
        <f t="shared" si="0"/>
        <v>7250456</v>
      </c>
      <c r="G32" s="5">
        <f t="shared" si="42"/>
        <v>1780414.122</v>
      </c>
      <c r="H32" s="5">
        <f t="shared" si="23"/>
        <v>308390.77336240001</v>
      </c>
      <c r="I32" s="5">
        <f t="shared" si="1"/>
        <v>2088804.8953624</v>
      </c>
      <c r="K32" s="5">
        <f t="shared" si="22"/>
        <v>4399585.8780000005</v>
      </c>
      <c r="L32" s="3">
        <f t="shared" si="5"/>
        <v>762065.22663759999</v>
      </c>
      <c r="M32" s="5">
        <f t="shared" si="6"/>
        <v>5161651.1046376005</v>
      </c>
      <c r="N32" s="5"/>
      <c r="O32" s="5">
        <f t="shared" si="43"/>
        <v>390854.1</v>
      </c>
      <c r="P32" s="5">
        <f t="shared" si="24"/>
        <v>67700.989719999998</v>
      </c>
      <c r="Q32" s="5">
        <f t="shared" si="7"/>
        <v>458555.08971999999</v>
      </c>
      <c r="S32" s="5">
        <f t="shared" si="44"/>
        <v>1105.6020000000001</v>
      </c>
      <c r="T32" s="5">
        <f t="shared" si="25"/>
        <v>191.50457840000001</v>
      </c>
      <c r="U32" s="5">
        <f t="shared" si="2"/>
        <v>1297.1065784000002</v>
      </c>
      <c r="W32" s="5">
        <f t="shared" si="45"/>
        <v>207306.864</v>
      </c>
      <c r="X32" s="5">
        <f t="shared" si="26"/>
        <v>35908.232428800002</v>
      </c>
      <c r="Y32" s="5">
        <f t="shared" si="8"/>
        <v>243215.0964288</v>
      </c>
      <c r="AA32" s="5">
        <f t="shared" si="46"/>
        <v>296980.51800000004</v>
      </c>
      <c r="AB32" s="5">
        <f t="shared" si="27"/>
        <v>51440.870125600006</v>
      </c>
      <c r="AC32" s="5">
        <f t="shared" si="9"/>
        <v>348421.38812560006</v>
      </c>
      <c r="AE32" s="5">
        <f t="shared" si="47"/>
        <v>20969.975999999999</v>
      </c>
      <c r="AF32" s="5">
        <f t="shared" si="28"/>
        <v>3632.2712991999997</v>
      </c>
      <c r="AG32" s="5">
        <f t="shared" si="29"/>
        <v>24602.247299199997</v>
      </c>
      <c r="AI32" s="5">
        <f t="shared" si="48"/>
        <v>75316.277999999991</v>
      </c>
      <c r="AJ32" s="5">
        <f t="shared" si="30"/>
        <v>13045.7543176</v>
      </c>
      <c r="AK32" s="5">
        <f t="shared" si="10"/>
        <v>88362.032317599995</v>
      </c>
      <c r="AM32" s="5">
        <f t="shared" si="49"/>
        <v>534634.272</v>
      </c>
      <c r="AN32" s="5">
        <f t="shared" si="31"/>
        <v>92605.576742400008</v>
      </c>
      <c r="AO32" s="5">
        <f t="shared" si="11"/>
        <v>627239.84874240006</v>
      </c>
      <c r="AQ32" s="5">
        <f t="shared" si="50"/>
        <v>4002.1680000000001</v>
      </c>
      <c r="AR32" s="5">
        <f t="shared" si="32"/>
        <v>693.22730560000002</v>
      </c>
      <c r="AS32" s="5">
        <f t="shared" si="12"/>
        <v>4695.3953056</v>
      </c>
      <c r="AU32" s="5">
        <f t="shared" si="51"/>
        <v>1308.924</v>
      </c>
      <c r="AV32" s="5">
        <f t="shared" si="33"/>
        <v>226.7225808</v>
      </c>
      <c r="AW32" s="5">
        <f t="shared" si="13"/>
        <v>1535.6465808</v>
      </c>
      <c r="AY32" s="5">
        <f t="shared" si="52"/>
        <v>827779.48200000008</v>
      </c>
      <c r="AZ32" s="5">
        <f t="shared" si="34"/>
        <v>143382.12187440001</v>
      </c>
      <c r="BA32" s="5">
        <f t="shared" si="14"/>
        <v>971161.60387440003</v>
      </c>
      <c r="BC32" s="5">
        <f t="shared" si="53"/>
        <v>314841.95399999997</v>
      </c>
      <c r="BD32" s="5">
        <f t="shared" si="35"/>
        <v>54534.702056800001</v>
      </c>
      <c r="BE32" s="5">
        <f t="shared" si="15"/>
        <v>369376.65605679998</v>
      </c>
      <c r="BG32" s="5">
        <f t="shared" si="54"/>
        <v>76984.259999999995</v>
      </c>
      <c r="BH32" s="5">
        <f t="shared" si="36"/>
        <v>13334.670392</v>
      </c>
      <c r="BI32" s="5">
        <f t="shared" si="16"/>
        <v>90318.930391999995</v>
      </c>
      <c r="BM32" s="5">
        <v>0</v>
      </c>
      <c r="BO32" s="5">
        <f t="shared" si="55"/>
        <v>286289.73599999998</v>
      </c>
      <c r="BP32" s="5">
        <f t="shared" si="37"/>
        <v>49589.088291199994</v>
      </c>
      <c r="BQ32" s="5">
        <f t="shared" si="17"/>
        <v>335878.82429119997</v>
      </c>
      <c r="BS32" s="5">
        <f t="shared" si="56"/>
        <v>147528.95999999999</v>
      </c>
      <c r="BT32" s="5">
        <f t="shared" si="38"/>
        <v>25553.925632000002</v>
      </c>
      <c r="BU32" s="5">
        <f t="shared" si="18"/>
        <v>173082.88563199999</v>
      </c>
      <c r="BW32" s="5">
        <f t="shared" si="57"/>
        <v>1213384.9080000001</v>
      </c>
      <c r="BX32" s="5">
        <f t="shared" si="39"/>
        <v>210173.9733136</v>
      </c>
      <c r="BY32" s="5">
        <f t="shared" si="19"/>
        <v>1423558.8813136001</v>
      </c>
      <c r="CA32" s="5">
        <f t="shared" si="58"/>
        <v>136.578</v>
      </c>
      <c r="CB32" s="5">
        <f t="shared" si="40"/>
        <v>23.657077599999997</v>
      </c>
      <c r="CC32" s="5">
        <f t="shared" si="20"/>
        <v>160.23507760000001</v>
      </c>
      <c r="CE32" s="5">
        <f t="shared" si="59"/>
        <v>127.30799999999999</v>
      </c>
      <c r="CF32" s="5">
        <f t="shared" si="41"/>
        <v>22.051393600000001</v>
      </c>
      <c r="CG32" s="5">
        <f t="shared" si="21"/>
        <v>149.3593936</v>
      </c>
      <c r="CI32" s="5">
        <f>C32*$BL$7</f>
        <v>33.99</v>
      </c>
      <c r="CJ32" s="5">
        <f t="shared" si="61"/>
        <v>5.8875079999999995</v>
      </c>
      <c r="CK32" s="5">
        <f t="shared" si="60"/>
        <v>39.877507999999999</v>
      </c>
      <c r="CL32" s="5"/>
      <c r="CM32" s="5"/>
      <c r="CN32" s="5"/>
      <c r="CO32" s="5"/>
      <c r="CP32" s="5"/>
      <c r="CQ32" s="5"/>
      <c r="CR32" s="5"/>
      <c r="CS32" s="5"/>
      <c r="CT32" s="5"/>
      <c r="CU32" s="5"/>
    </row>
    <row r="33" spans="1:99" x14ac:dyDescent="0.2">
      <c r="A33" s="30">
        <v>11232</v>
      </c>
      <c r="D33" s="3">
        <v>915956</v>
      </c>
      <c r="E33" s="3">
        <f t="shared" si="0"/>
        <v>915956</v>
      </c>
      <c r="H33" s="5">
        <f t="shared" si="23"/>
        <v>263880.42031239998</v>
      </c>
      <c r="I33" s="5">
        <f t="shared" si="1"/>
        <v>263880.42031239998</v>
      </c>
      <c r="K33" s="5"/>
      <c r="L33" s="3">
        <f t="shared" si="5"/>
        <v>652075.57968759991</v>
      </c>
      <c r="M33" s="5">
        <f t="shared" si="6"/>
        <v>652075.57968759991</v>
      </c>
      <c r="N33" s="5"/>
      <c r="O33" s="5"/>
      <c r="P33" s="5">
        <f t="shared" si="24"/>
        <v>57929.637219999997</v>
      </c>
      <c r="Q33" s="5">
        <f t="shared" si="7"/>
        <v>57929.637219999997</v>
      </c>
      <c r="S33" s="5"/>
      <c r="T33" s="5">
        <f t="shared" si="25"/>
        <v>163.86452840000001</v>
      </c>
      <c r="U33" s="5">
        <f t="shared" si="2"/>
        <v>163.86452840000001</v>
      </c>
      <c r="X33" s="5">
        <f t="shared" si="26"/>
        <v>30725.5608288</v>
      </c>
      <c r="Y33" s="5">
        <f t="shared" si="8"/>
        <v>30725.5608288</v>
      </c>
      <c r="AB33" s="5">
        <f t="shared" si="27"/>
        <v>44016.357175600002</v>
      </c>
      <c r="AC33" s="5">
        <f t="shared" si="9"/>
        <v>44016.357175600002</v>
      </c>
      <c r="AF33" s="5">
        <f t="shared" si="28"/>
        <v>3108.0218992</v>
      </c>
      <c r="AG33" s="5">
        <f t="shared" si="29"/>
        <v>3108.0218992</v>
      </c>
      <c r="AJ33" s="5">
        <f t="shared" si="30"/>
        <v>11162.847367599999</v>
      </c>
      <c r="AK33" s="5">
        <f t="shared" si="10"/>
        <v>11162.847367599999</v>
      </c>
      <c r="AN33" s="5">
        <f t="shared" si="31"/>
        <v>79239.719942399999</v>
      </c>
      <c r="AO33" s="5">
        <f t="shared" si="11"/>
        <v>79239.719942399999</v>
      </c>
      <c r="AR33" s="5">
        <f t="shared" si="32"/>
        <v>593.17310559999999</v>
      </c>
      <c r="AS33" s="5">
        <f t="shared" si="12"/>
        <v>593.17310559999999</v>
      </c>
      <c r="AV33" s="5">
        <f t="shared" si="33"/>
        <v>193.99948079999999</v>
      </c>
      <c r="AW33" s="5">
        <f t="shared" si="13"/>
        <v>193.99948079999999</v>
      </c>
      <c r="AZ33" s="5">
        <f t="shared" si="34"/>
        <v>122687.63482440001</v>
      </c>
      <c r="BA33" s="5">
        <f t="shared" si="14"/>
        <v>122687.63482440001</v>
      </c>
      <c r="BD33" s="5">
        <f t="shared" si="35"/>
        <v>46663.653206800001</v>
      </c>
      <c r="BE33" s="5">
        <f t="shared" si="15"/>
        <v>46663.653206800001</v>
      </c>
      <c r="BH33" s="5">
        <f t="shared" si="36"/>
        <v>11410.063892</v>
      </c>
      <c r="BI33" s="5">
        <f t="shared" si="16"/>
        <v>11410.063892</v>
      </c>
      <c r="BM33" s="5">
        <v>0</v>
      </c>
      <c r="BP33" s="5">
        <f t="shared" si="37"/>
        <v>42431.844891199995</v>
      </c>
      <c r="BQ33" s="5">
        <f t="shared" si="17"/>
        <v>42431.844891199995</v>
      </c>
      <c r="BT33" s="5">
        <f t="shared" si="38"/>
        <v>21865.701632</v>
      </c>
      <c r="BU33" s="5">
        <f t="shared" si="18"/>
        <v>21865.701632</v>
      </c>
      <c r="BX33" s="5">
        <f t="shared" si="39"/>
        <v>179839.35061359999</v>
      </c>
      <c r="BY33" s="5">
        <f t="shared" si="19"/>
        <v>179839.35061359999</v>
      </c>
      <c r="CA33" s="5"/>
      <c r="CB33" s="5">
        <f t="shared" si="40"/>
        <v>20.242627599999999</v>
      </c>
      <c r="CC33" s="5">
        <f t="shared" si="20"/>
        <v>20.242627599999999</v>
      </c>
      <c r="CE33" s="5"/>
      <c r="CF33" s="5">
        <f t="shared" si="41"/>
        <v>18.8686936</v>
      </c>
      <c r="CG33" s="5">
        <f t="shared" si="21"/>
        <v>18.8686936</v>
      </c>
      <c r="CI33" s="5"/>
      <c r="CJ33" s="5">
        <f t="shared" si="61"/>
        <v>5.0377580000000002</v>
      </c>
      <c r="CK33" s="5">
        <f t="shared" si="60"/>
        <v>5.0377580000000002</v>
      </c>
      <c r="CL33" s="5"/>
      <c r="CM33" s="5"/>
      <c r="CN33" s="5"/>
      <c r="CO33" s="5"/>
      <c r="CP33" s="5"/>
      <c r="CQ33" s="5"/>
      <c r="CR33" s="5"/>
      <c r="CS33" s="5"/>
      <c r="CT33" s="5"/>
      <c r="CU33" s="5"/>
    </row>
    <row r="34" spans="1:99" x14ac:dyDescent="0.2">
      <c r="A34" s="30">
        <v>11414</v>
      </c>
      <c r="C34" s="3">
        <v>6490000</v>
      </c>
      <c r="D34" s="3">
        <v>915956</v>
      </c>
      <c r="E34" s="3">
        <f t="shared" si="0"/>
        <v>7405956</v>
      </c>
      <c r="G34" s="5">
        <f t="shared" si="42"/>
        <v>1869722.9209999999</v>
      </c>
      <c r="H34" s="5">
        <f t="shared" si="23"/>
        <v>263880.42031239998</v>
      </c>
      <c r="I34" s="5">
        <f t="shared" si="1"/>
        <v>2133603.3413124001</v>
      </c>
      <c r="K34" s="5">
        <f t="shared" si="22"/>
        <v>4620277.0789999999</v>
      </c>
      <c r="L34" s="3">
        <f t="shared" si="5"/>
        <v>652075.57968759991</v>
      </c>
      <c r="M34" s="5">
        <f t="shared" si="6"/>
        <v>5272352.6586875999</v>
      </c>
      <c r="N34" s="5"/>
      <c r="O34" s="5">
        <f t="shared" si="43"/>
        <v>410460.05</v>
      </c>
      <c r="P34" s="5">
        <f t="shared" si="24"/>
        <v>57929.637219999997</v>
      </c>
      <c r="Q34" s="5">
        <f t="shared" si="7"/>
        <v>468389.68721999996</v>
      </c>
      <c r="S34" s="5">
        <f t="shared" si="44"/>
        <v>1161.0610000000001</v>
      </c>
      <c r="T34" s="5">
        <f t="shared" si="25"/>
        <v>163.86452840000001</v>
      </c>
      <c r="U34" s="5">
        <f t="shared" si="2"/>
        <v>1324.9255284000001</v>
      </c>
      <c r="W34" s="5">
        <f t="shared" si="45"/>
        <v>217705.75200000001</v>
      </c>
      <c r="X34" s="5">
        <f t="shared" si="26"/>
        <v>30725.5608288</v>
      </c>
      <c r="Y34" s="5">
        <f t="shared" si="8"/>
        <v>248431.3128288</v>
      </c>
      <c r="AA34" s="5">
        <f t="shared" si="46"/>
        <v>311877.59900000005</v>
      </c>
      <c r="AB34" s="5">
        <f t="shared" si="27"/>
        <v>44016.357175600002</v>
      </c>
      <c r="AC34" s="5">
        <f t="shared" si="9"/>
        <v>355893.95617560006</v>
      </c>
      <c r="AE34" s="5">
        <f t="shared" si="47"/>
        <v>22021.867999999999</v>
      </c>
      <c r="AF34" s="5">
        <f t="shared" si="28"/>
        <v>3108.0218992</v>
      </c>
      <c r="AG34" s="5">
        <f t="shared" si="29"/>
        <v>25129.889899199999</v>
      </c>
      <c r="AI34" s="5">
        <f t="shared" si="48"/>
        <v>79094.278999999995</v>
      </c>
      <c r="AJ34" s="5">
        <f t="shared" si="30"/>
        <v>11162.847367599999</v>
      </c>
      <c r="AK34" s="5">
        <f t="shared" si="10"/>
        <v>90257.126367599994</v>
      </c>
      <c r="AM34" s="5">
        <f t="shared" si="49"/>
        <v>561452.49600000004</v>
      </c>
      <c r="AN34" s="5">
        <f t="shared" si="31"/>
        <v>79239.719942399999</v>
      </c>
      <c r="AO34" s="5">
        <f t="shared" si="11"/>
        <v>640692.21594240004</v>
      </c>
      <c r="AQ34" s="5">
        <f t="shared" si="50"/>
        <v>4202.924</v>
      </c>
      <c r="AR34" s="5">
        <f t="shared" si="32"/>
        <v>593.17310559999999</v>
      </c>
      <c r="AS34" s="5">
        <f t="shared" si="12"/>
        <v>4796.0971055999998</v>
      </c>
      <c r="AU34" s="5">
        <f t="shared" si="51"/>
        <v>1374.5819999999999</v>
      </c>
      <c r="AV34" s="5">
        <f t="shared" si="33"/>
        <v>193.99948079999999</v>
      </c>
      <c r="AW34" s="5">
        <f t="shared" si="13"/>
        <v>1568.5814807999998</v>
      </c>
      <c r="AY34" s="5">
        <f t="shared" si="52"/>
        <v>869302.40100000007</v>
      </c>
      <c r="AZ34" s="5">
        <f t="shared" si="34"/>
        <v>122687.63482440001</v>
      </c>
      <c r="BA34" s="5">
        <f t="shared" si="14"/>
        <v>991990.03582440014</v>
      </c>
      <c r="BC34" s="5">
        <f t="shared" si="53"/>
        <v>330634.99699999997</v>
      </c>
      <c r="BD34" s="5">
        <f t="shared" si="35"/>
        <v>46663.653206800001</v>
      </c>
      <c r="BE34" s="5">
        <f t="shared" si="15"/>
        <v>377298.65020679997</v>
      </c>
      <c r="BG34" s="5">
        <f t="shared" si="54"/>
        <v>80845.929999999993</v>
      </c>
      <c r="BH34" s="5">
        <f t="shared" si="36"/>
        <v>11410.063892</v>
      </c>
      <c r="BI34" s="5">
        <f t="shared" si="16"/>
        <v>92255.993891999999</v>
      </c>
      <c r="BM34" s="5">
        <v>0</v>
      </c>
      <c r="BO34" s="5">
        <f t="shared" si="55"/>
        <v>300650.54799999995</v>
      </c>
      <c r="BP34" s="5">
        <f t="shared" si="37"/>
        <v>42431.844891199995</v>
      </c>
      <c r="BQ34" s="5">
        <f t="shared" si="17"/>
        <v>343082.39289119997</v>
      </c>
      <c r="BS34" s="5">
        <f t="shared" si="56"/>
        <v>154929.28</v>
      </c>
      <c r="BT34" s="5">
        <f t="shared" si="38"/>
        <v>21865.701632</v>
      </c>
      <c r="BU34" s="5">
        <f t="shared" si="18"/>
        <v>176794.98163200001</v>
      </c>
      <c r="BW34" s="5">
        <f t="shared" si="57"/>
        <v>1274250.4939999999</v>
      </c>
      <c r="BX34" s="5">
        <f t="shared" si="39"/>
        <v>179839.35061359999</v>
      </c>
      <c r="BY34" s="5">
        <f t="shared" si="19"/>
        <v>1454089.8446136001</v>
      </c>
      <c r="CA34" s="5">
        <f t="shared" si="58"/>
        <v>143.429</v>
      </c>
      <c r="CB34" s="5">
        <f t="shared" si="40"/>
        <v>20.242627599999999</v>
      </c>
      <c r="CC34" s="5">
        <f t="shared" si="20"/>
        <v>163.67162759999999</v>
      </c>
      <c r="CE34" s="5">
        <f t="shared" si="59"/>
        <v>133.69399999999999</v>
      </c>
      <c r="CF34" s="5">
        <f t="shared" si="41"/>
        <v>18.8686936</v>
      </c>
      <c r="CG34" s="5">
        <f t="shared" si="21"/>
        <v>152.56269359999999</v>
      </c>
      <c r="CI34" s="5">
        <f>C34*$BL$7</f>
        <v>35.695</v>
      </c>
      <c r="CJ34" s="5">
        <f t="shared" si="61"/>
        <v>5.0377580000000002</v>
      </c>
      <c r="CK34" s="5">
        <f t="shared" si="60"/>
        <v>40.732758000000004</v>
      </c>
      <c r="CL34" s="5"/>
      <c r="CM34" s="5"/>
      <c r="CN34" s="5"/>
      <c r="CO34" s="5"/>
      <c r="CP34" s="5"/>
      <c r="CQ34" s="5"/>
      <c r="CR34" s="5"/>
      <c r="CS34" s="5"/>
      <c r="CT34" s="5"/>
      <c r="CU34" s="5"/>
    </row>
    <row r="35" spans="1:99" x14ac:dyDescent="0.2">
      <c r="A35" s="30">
        <v>11597</v>
      </c>
      <c r="D35" s="3">
        <v>818606</v>
      </c>
      <c r="E35" s="3">
        <f t="shared" si="0"/>
        <v>818606</v>
      </c>
      <c r="H35" s="5">
        <f t="shared" si="23"/>
        <v>235834.57649739998</v>
      </c>
      <c r="I35" s="5">
        <f t="shared" si="1"/>
        <v>235834.57649739998</v>
      </c>
      <c r="K35" s="5"/>
      <c r="L35" s="3">
        <f t="shared" si="5"/>
        <v>582771.42350259994</v>
      </c>
      <c r="M35" s="5">
        <f t="shared" si="6"/>
        <v>582771.42350259994</v>
      </c>
      <c r="N35" s="5"/>
      <c r="O35" s="5"/>
      <c r="P35" s="5">
        <f t="shared" si="24"/>
        <v>51772.736469999996</v>
      </c>
      <c r="Q35" s="5">
        <f t="shared" si="7"/>
        <v>51772.736469999996</v>
      </c>
      <c r="S35" s="5"/>
      <c r="T35" s="5">
        <f t="shared" si="25"/>
        <v>146.4486134</v>
      </c>
      <c r="U35" s="5">
        <f t="shared" si="2"/>
        <v>146.4486134</v>
      </c>
      <c r="X35" s="5">
        <f t="shared" si="26"/>
        <v>27459.974548800001</v>
      </c>
      <c r="Y35" s="5">
        <f t="shared" si="8"/>
        <v>27459.974548800001</v>
      </c>
      <c r="AB35" s="5">
        <f t="shared" si="27"/>
        <v>39338.193190600003</v>
      </c>
      <c r="AC35" s="5">
        <f t="shared" si="9"/>
        <v>39338.193190600003</v>
      </c>
      <c r="AF35" s="5">
        <f t="shared" si="28"/>
        <v>2777.6938792000001</v>
      </c>
      <c r="AG35" s="5">
        <f t="shared" si="29"/>
        <v>2777.6938792000001</v>
      </c>
      <c r="AJ35" s="5">
        <f t="shared" si="30"/>
        <v>9976.4331825999998</v>
      </c>
      <c r="AK35" s="5">
        <f t="shared" si="10"/>
        <v>9976.4331825999998</v>
      </c>
      <c r="AN35" s="5">
        <f t="shared" si="31"/>
        <v>70817.932502399999</v>
      </c>
      <c r="AO35" s="5">
        <f t="shared" si="11"/>
        <v>70817.932502399999</v>
      </c>
      <c r="AR35" s="5">
        <f t="shared" si="32"/>
        <v>530.12924559999999</v>
      </c>
      <c r="AS35" s="5">
        <f t="shared" si="12"/>
        <v>530.12924559999999</v>
      </c>
      <c r="AV35" s="5">
        <f t="shared" si="33"/>
        <v>173.38075079999999</v>
      </c>
      <c r="AW35" s="5">
        <f t="shared" si="13"/>
        <v>173.38075079999999</v>
      </c>
      <c r="AZ35" s="5">
        <f t="shared" si="34"/>
        <v>109648.09880940001</v>
      </c>
      <c r="BA35" s="5">
        <f t="shared" si="14"/>
        <v>109648.09880940001</v>
      </c>
      <c r="BD35" s="5">
        <f t="shared" si="35"/>
        <v>41704.128251800001</v>
      </c>
      <c r="BE35" s="5">
        <f t="shared" si="15"/>
        <v>41704.128251800001</v>
      </c>
      <c r="BH35" s="5">
        <f t="shared" si="36"/>
        <v>10197.374941999999</v>
      </c>
      <c r="BI35" s="5">
        <f t="shared" si="16"/>
        <v>10197.374941999999</v>
      </c>
      <c r="BM35" s="5">
        <v>0</v>
      </c>
      <c r="BP35" s="5">
        <f t="shared" si="37"/>
        <v>37922.086671199999</v>
      </c>
      <c r="BQ35" s="5">
        <f t="shared" si="17"/>
        <v>37922.086671199999</v>
      </c>
      <c r="BT35" s="5">
        <f t="shared" si="38"/>
        <v>19541.762432</v>
      </c>
      <c r="BU35" s="5">
        <f t="shared" si="18"/>
        <v>19541.762432</v>
      </c>
      <c r="BX35" s="5">
        <f t="shared" si="39"/>
        <v>160725.5932036</v>
      </c>
      <c r="BY35" s="5">
        <f t="shared" si="19"/>
        <v>160725.5932036</v>
      </c>
      <c r="CA35" s="5"/>
      <c r="CB35" s="5">
        <f t="shared" si="40"/>
        <v>18.091192599999999</v>
      </c>
      <c r="CC35" s="5">
        <f t="shared" si="20"/>
        <v>18.091192599999999</v>
      </c>
      <c r="CE35" s="5"/>
      <c r="CF35" s="5">
        <f t="shared" si="41"/>
        <v>16.863283599999999</v>
      </c>
      <c r="CG35" s="5">
        <f t="shared" si="21"/>
        <v>16.863283599999999</v>
      </c>
      <c r="CI35" s="5"/>
      <c r="CJ35" s="5">
        <f t="shared" si="61"/>
        <v>4.5023330000000001</v>
      </c>
      <c r="CK35" s="5">
        <f t="shared" si="60"/>
        <v>4.5023330000000001</v>
      </c>
      <c r="CL35" s="5"/>
      <c r="CM35" s="5"/>
      <c r="CN35" s="5"/>
      <c r="CO35" s="5"/>
      <c r="CP35" s="5"/>
      <c r="CQ35" s="5"/>
      <c r="CR35" s="5"/>
      <c r="CS35" s="5"/>
      <c r="CT35" s="5"/>
      <c r="CU35" s="5"/>
    </row>
    <row r="36" spans="1:99" x14ac:dyDescent="0.2">
      <c r="A36" s="30">
        <v>11780</v>
      </c>
      <c r="C36" s="3">
        <v>6685000</v>
      </c>
      <c r="D36" s="3">
        <v>818606</v>
      </c>
      <c r="E36" s="3">
        <f t="shared" si="0"/>
        <v>7503606</v>
      </c>
      <c r="G36" s="5">
        <f t="shared" si="42"/>
        <v>1925901.0364999999</v>
      </c>
      <c r="H36" s="5">
        <f t="shared" si="23"/>
        <v>235834.57649739998</v>
      </c>
      <c r="I36" s="5">
        <f t="shared" si="1"/>
        <v>2161735.6129974001</v>
      </c>
      <c r="K36" s="5">
        <f t="shared" si="22"/>
        <v>4759098.9634999996</v>
      </c>
      <c r="L36" s="3">
        <f t="shared" si="5"/>
        <v>582771.42350259994</v>
      </c>
      <c r="M36" s="5">
        <f t="shared" si="6"/>
        <v>5341870.3870025994</v>
      </c>
      <c r="N36" s="5"/>
      <c r="O36" s="5">
        <f t="shared" si="43"/>
        <v>422792.82499999995</v>
      </c>
      <c r="P36" s="5">
        <f t="shared" si="24"/>
        <v>51772.736469999996</v>
      </c>
      <c r="Q36" s="5">
        <f t="shared" si="7"/>
        <v>474565.56146999996</v>
      </c>
      <c r="S36" s="5">
        <f t="shared" si="44"/>
        <v>1195.9465</v>
      </c>
      <c r="T36" s="5">
        <f t="shared" si="25"/>
        <v>146.4486134</v>
      </c>
      <c r="U36" s="5">
        <f t="shared" si="2"/>
        <v>1342.3951133999999</v>
      </c>
      <c r="W36" s="5">
        <f t="shared" si="45"/>
        <v>224246.98799999998</v>
      </c>
      <c r="X36" s="5">
        <f t="shared" si="26"/>
        <v>27459.974548800001</v>
      </c>
      <c r="Y36" s="5">
        <f t="shared" si="8"/>
        <v>251706.96254879999</v>
      </c>
      <c r="AA36" s="5">
        <f t="shared" si="46"/>
        <v>321248.34350000002</v>
      </c>
      <c r="AB36" s="5">
        <f t="shared" si="27"/>
        <v>39338.193190600003</v>
      </c>
      <c r="AC36" s="5">
        <f t="shared" si="9"/>
        <v>360586.53669060004</v>
      </c>
      <c r="AE36" s="5">
        <f t="shared" si="47"/>
        <v>22683.541999999998</v>
      </c>
      <c r="AF36" s="5">
        <f t="shared" si="28"/>
        <v>2777.6938792000001</v>
      </c>
      <c r="AG36" s="5">
        <f t="shared" si="29"/>
        <v>25461.235879199998</v>
      </c>
      <c r="AI36" s="5">
        <f t="shared" si="48"/>
        <v>81470.763500000001</v>
      </c>
      <c r="AJ36" s="5">
        <f t="shared" si="30"/>
        <v>9976.4331825999998</v>
      </c>
      <c r="AK36" s="5">
        <f t="shared" si="10"/>
        <v>91447.196682599999</v>
      </c>
      <c r="AM36" s="5">
        <f t="shared" si="49"/>
        <v>578322.02399999998</v>
      </c>
      <c r="AN36" s="5">
        <f t="shared" si="31"/>
        <v>70817.932502399999</v>
      </c>
      <c r="AO36" s="5">
        <f t="shared" si="11"/>
        <v>649139.95650239999</v>
      </c>
      <c r="AQ36" s="5">
        <f t="shared" si="50"/>
        <v>4329.2060000000001</v>
      </c>
      <c r="AR36" s="5">
        <f t="shared" si="32"/>
        <v>530.12924559999999</v>
      </c>
      <c r="AS36" s="5">
        <f t="shared" si="12"/>
        <v>4859.3352456000002</v>
      </c>
      <c r="AU36" s="5">
        <f t="shared" si="51"/>
        <v>1415.883</v>
      </c>
      <c r="AV36" s="5">
        <f t="shared" si="33"/>
        <v>173.38075079999999</v>
      </c>
      <c r="AW36" s="5">
        <f t="shared" si="13"/>
        <v>1589.2637508</v>
      </c>
      <c r="AY36" s="5">
        <f t="shared" si="52"/>
        <v>895421.65650000004</v>
      </c>
      <c r="AZ36" s="5">
        <f t="shared" si="34"/>
        <v>109648.09880940001</v>
      </c>
      <c r="BA36" s="5">
        <f t="shared" si="14"/>
        <v>1005069.7553094</v>
      </c>
      <c r="BC36" s="5">
        <f t="shared" si="53"/>
        <v>340569.33049999998</v>
      </c>
      <c r="BD36" s="5">
        <f t="shared" si="35"/>
        <v>41704.128251800001</v>
      </c>
      <c r="BE36" s="5">
        <f t="shared" si="15"/>
        <v>382273.4587518</v>
      </c>
      <c r="BG36" s="5">
        <f t="shared" si="54"/>
        <v>83275.044999999998</v>
      </c>
      <c r="BH36" s="5">
        <f t="shared" si="36"/>
        <v>10197.374941999999</v>
      </c>
      <c r="BI36" s="5">
        <f t="shared" si="16"/>
        <v>93472.419941999993</v>
      </c>
      <c r="BM36" s="5">
        <v>0</v>
      </c>
      <c r="BO36" s="5">
        <f t="shared" si="55"/>
        <v>309683.962</v>
      </c>
      <c r="BP36" s="5">
        <f t="shared" si="37"/>
        <v>37922.086671199999</v>
      </c>
      <c r="BQ36" s="5">
        <f t="shared" si="17"/>
        <v>347606.0486712</v>
      </c>
      <c r="BS36" s="5">
        <f t="shared" si="56"/>
        <v>159584.32000000001</v>
      </c>
      <c r="BT36" s="5">
        <f t="shared" si="38"/>
        <v>19541.762432</v>
      </c>
      <c r="BU36" s="5">
        <f t="shared" si="18"/>
        <v>179126.082432</v>
      </c>
      <c r="BW36" s="5">
        <f t="shared" si="57"/>
        <v>1312536.9110000001</v>
      </c>
      <c r="BX36" s="5">
        <f t="shared" si="39"/>
        <v>160725.5932036</v>
      </c>
      <c r="BY36" s="5">
        <f t="shared" si="19"/>
        <v>1473262.5042036001</v>
      </c>
      <c r="CA36" s="5">
        <f t="shared" si="58"/>
        <v>147.73849999999999</v>
      </c>
      <c r="CB36" s="5">
        <f t="shared" si="40"/>
        <v>18.091192599999999</v>
      </c>
      <c r="CC36" s="5">
        <f t="shared" si="20"/>
        <v>165.82969259999999</v>
      </c>
      <c r="CE36" s="5">
        <f t="shared" si="59"/>
        <v>137.71099999999998</v>
      </c>
      <c r="CF36" s="5">
        <f t="shared" si="41"/>
        <v>16.863283599999999</v>
      </c>
      <c r="CG36" s="5">
        <f t="shared" si="21"/>
        <v>154.57428359999997</v>
      </c>
      <c r="CI36" s="5">
        <f>C36*$BL$7</f>
        <v>36.767499999999998</v>
      </c>
      <c r="CJ36" s="5">
        <f t="shared" si="61"/>
        <v>4.5023330000000001</v>
      </c>
      <c r="CK36" s="5">
        <f t="shared" si="60"/>
        <v>41.269832999999998</v>
      </c>
      <c r="CL36" s="5"/>
      <c r="CM36" s="5"/>
      <c r="CN36" s="5"/>
      <c r="CO36" s="5"/>
      <c r="CP36" s="5"/>
      <c r="CQ36" s="5"/>
      <c r="CR36" s="5"/>
      <c r="CS36" s="5"/>
      <c r="CT36" s="5"/>
      <c r="CU36" s="5"/>
    </row>
    <row r="37" spans="1:99" x14ac:dyDescent="0.2">
      <c r="A37" s="30">
        <v>11963</v>
      </c>
      <c r="D37" s="3">
        <v>718331</v>
      </c>
      <c r="E37" s="3">
        <f t="shared" si="0"/>
        <v>718331</v>
      </c>
      <c r="H37" s="5">
        <f t="shared" si="23"/>
        <v>206946.06094989998</v>
      </c>
      <c r="I37" s="5">
        <f t="shared" si="1"/>
        <v>206946.06094989998</v>
      </c>
      <c r="K37" s="5"/>
      <c r="L37" s="3">
        <f t="shared" si="5"/>
        <v>511384.9390501001</v>
      </c>
      <c r="M37" s="5">
        <f t="shared" si="6"/>
        <v>511384.9390501001</v>
      </c>
      <c r="N37" s="5"/>
      <c r="O37" s="5"/>
      <c r="P37" s="5">
        <f t="shared" si="24"/>
        <v>45430.844095</v>
      </c>
      <c r="Q37" s="5">
        <f t="shared" si="7"/>
        <v>45430.844095</v>
      </c>
      <c r="S37" s="5"/>
      <c r="T37" s="5">
        <f t="shared" si="25"/>
        <v>128.50941590000002</v>
      </c>
      <c r="U37" s="5">
        <f t="shared" si="2"/>
        <v>128.50941590000002</v>
      </c>
      <c r="X37" s="5">
        <f t="shared" si="26"/>
        <v>24096.269728799998</v>
      </c>
      <c r="Y37" s="5">
        <f t="shared" si="8"/>
        <v>24096.269728799998</v>
      </c>
      <c r="AB37" s="5">
        <f t="shared" si="27"/>
        <v>34519.4680381</v>
      </c>
      <c r="AC37" s="5">
        <f t="shared" si="9"/>
        <v>34519.4680381</v>
      </c>
      <c r="AF37" s="5">
        <f t="shared" si="28"/>
        <v>2437.4407492</v>
      </c>
      <c r="AG37" s="5">
        <f t="shared" si="29"/>
        <v>2437.4407492</v>
      </c>
      <c r="AJ37" s="5">
        <f t="shared" si="30"/>
        <v>8754.3717300999997</v>
      </c>
      <c r="AK37" s="5">
        <f t="shared" si="10"/>
        <v>8754.3717300999997</v>
      </c>
      <c r="AN37" s="5">
        <f t="shared" si="31"/>
        <v>62143.102142399999</v>
      </c>
      <c r="AO37" s="5">
        <f t="shared" si="11"/>
        <v>62143.102142399999</v>
      </c>
      <c r="AR37" s="5">
        <f t="shared" si="32"/>
        <v>465.1911556</v>
      </c>
      <c r="AS37" s="5">
        <f t="shared" si="12"/>
        <v>465.1911556</v>
      </c>
      <c r="AV37" s="5">
        <f t="shared" si="33"/>
        <v>152.14250580000001</v>
      </c>
      <c r="AW37" s="5">
        <f t="shared" si="13"/>
        <v>152.14250580000001</v>
      </c>
      <c r="AZ37" s="5">
        <f t="shared" si="34"/>
        <v>96216.773961900006</v>
      </c>
      <c r="BA37" s="5">
        <f t="shared" si="14"/>
        <v>96216.773961900006</v>
      </c>
      <c r="BD37" s="5">
        <f t="shared" si="35"/>
        <v>36595.588294299996</v>
      </c>
      <c r="BE37" s="5">
        <f t="shared" si="15"/>
        <v>36595.588294299996</v>
      </c>
      <c r="BH37" s="5">
        <f t="shared" si="36"/>
        <v>8948.2492669999992</v>
      </c>
      <c r="BI37" s="5">
        <f t="shared" si="16"/>
        <v>8948.2492669999992</v>
      </c>
      <c r="BM37" s="5">
        <v>0</v>
      </c>
      <c r="BP37" s="5">
        <f t="shared" si="37"/>
        <v>33276.827241200001</v>
      </c>
      <c r="BQ37" s="5">
        <f t="shared" si="17"/>
        <v>33276.827241200001</v>
      </c>
      <c r="BT37" s="5">
        <f t="shared" si="38"/>
        <v>17147.997632000002</v>
      </c>
      <c r="BU37" s="5">
        <f t="shared" si="18"/>
        <v>17147.997632000002</v>
      </c>
      <c r="BX37" s="5">
        <f t="shared" si="39"/>
        <v>141037.53953860002</v>
      </c>
      <c r="BY37" s="5">
        <f t="shared" si="19"/>
        <v>141037.53953860002</v>
      </c>
      <c r="CA37" s="5"/>
      <c r="CB37" s="5">
        <f t="shared" si="40"/>
        <v>15.875115099999999</v>
      </c>
      <c r="CC37" s="5">
        <f t="shared" si="20"/>
        <v>15.875115099999999</v>
      </c>
      <c r="CE37" s="5"/>
      <c r="CF37" s="5">
        <f t="shared" si="41"/>
        <v>14.7976186</v>
      </c>
      <c r="CG37" s="5">
        <f t="shared" si="21"/>
        <v>14.7976186</v>
      </c>
      <c r="CI37" s="5"/>
      <c r="CJ37" s="5">
        <f t="shared" si="61"/>
        <v>3.9508204999999998</v>
      </c>
      <c r="CK37" s="5">
        <f t="shared" si="60"/>
        <v>3.9508204999999998</v>
      </c>
      <c r="CL37" s="5"/>
      <c r="CM37" s="5"/>
      <c r="CN37" s="5"/>
      <c r="CO37" s="5"/>
      <c r="CP37" s="5"/>
      <c r="CQ37" s="5"/>
      <c r="CR37" s="5"/>
      <c r="CS37" s="5"/>
      <c r="CT37" s="5"/>
      <c r="CU37" s="5"/>
    </row>
    <row r="38" spans="1:99" x14ac:dyDescent="0.2">
      <c r="A38" s="30">
        <v>12145</v>
      </c>
      <c r="C38" s="3">
        <v>6885000</v>
      </c>
      <c r="D38" s="3">
        <v>718331</v>
      </c>
      <c r="E38" s="3">
        <f t="shared" si="0"/>
        <v>7603331</v>
      </c>
      <c r="G38" s="5">
        <f t="shared" si="42"/>
        <v>1983519.6165</v>
      </c>
      <c r="H38" s="5">
        <f t="shared" si="23"/>
        <v>206946.06094989998</v>
      </c>
      <c r="I38" s="5">
        <f t="shared" si="1"/>
        <v>2190465.6774499002</v>
      </c>
      <c r="K38" s="5">
        <f t="shared" si="22"/>
        <v>4901480.3834999995</v>
      </c>
      <c r="L38" s="3">
        <f t="shared" si="5"/>
        <v>511384.9390501001</v>
      </c>
      <c r="M38" s="5">
        <f t="shared" si="6"/>
        <v>5412865.3225500993</v>
      </c>
      <c r="N38" s="5"/>
      <c r="O38" s="5">
        <f t="shared" si="43"/>
        <v>435441.82499999995</v>
      </c>
      <c r="P38" s="5">
        <f t="shared" si="24"/>
        <v>45430.844095</v>
      </c>
      <c r="Q38" s="5">
        <f t="shared" si="7"/>
        <v>480872.66909499996</v>
      </c>
      <c r="S38" s="5">
        <f t="shared" si="44"/>
        <v>1231.7265</v>
      </c>
      <c r="T38" s="5">
        <f t="shared" si="25"/>
        <v>128.50941590000002</v>
      </c>
      <c r="U38" s="5">
        <f t="shared" si="2"/>
        <v>1360.2359159</v>
      </c>
      <c r="W38" s="5">
        <f t="shared" si="45"/>
        <v>230955.948</v>
      </c>
      <c r="X38" s="5">
        <f t="shared" si="26"/>
        <v>24096.269728799998</v>
      </c>
      <c r="Y38" s="5">
        <f t="shared" si="8"/>
        <v>255052.21772879999</v>
      </c>
      <c r="AA38" s="5">
        <f t="shared" si="46"/>
        <v>330859.36350000004</v>
      </c>
      <c r="AB38" s="5">
        <f t="shared" si="27"/>
        <v>34519.4680381</v>
      </c>
      <c r="AC38" s="5">
        <f t="shared" si="9"/>
        <v>365378.83153810003</v>
      </c>
      <c r="AE38" s="5">
        <f t="shared" si="47"/>
        <v>23362.182000000001</v>
      </c>
      <c r="AF38" s="5">
        <f t="shared" si="28"/>
        <v>2437.4407492</v>
      </c>
      <c r="AG38" s="5">
        <f t="shared" si="29"/>
        <v>25799.6227492</v>
      </c>
      <c r="AI38" s="5">
        <f t="shared" si="48"/>
        <v>83908.183499999999</v>
      </c>
      <c r="AJ38" s="5">
        <f t="shared" si="30"/>
        <v>8754.3717300999997</v>
      </c>
      <c r="AK38" s="5">
        <f t="shared" si="10"/>
        <v>92662.555230099999</v>
      </c>
      <c r="AM38" s="5">
        <f t="shared" si="49"/>
        <v>595624.10400000005</v>
      </c>
      <c r="AN38" s="5">
        <f t="shared" si="31"/>
        <v>62143.102142399999</v>
      </c>
      <c r="AO38" s="5">
        <f t="shared" si="11"/>
        <v>657767.20614240004</v>
      </c>
      <c r="AQ38" s="5">
        <f t="shared" si="50"/>
        <v>4458.7260000000006</v>
      </c>
      <c r="AR38" s="5">
        <f t="shared" si="32"/>
        <v>465.1911556</v>
      </c>
      <c r="AS38" s="5">
        <f t="shared" si="12"/>
        <v>4923.9171556000001</v>
      </c>
      <c r="AU38" s="5">
        <f t="shared" si="51"/>
        <v>1458.2429999999999</v>
      </c>
      <c r="AV38" s="5">
        <f t="shared" si="33"/>
        <v>152.14250580000001</v>
      </c>
      <c r="AW38" s="5">
        <f t="shared" si="13"/>
        <v>1610.3855057999999</v>
      </c>
      <c r="AY38" s="5">
        <f t="shared" si="52"/>
        <v>922210.63650000002</v>
      </c>
      <c r="AZ38" s="5">
        <f t="shared" si="34"/>
        <v>96216.773961900006</v>
      </c>
      <c r="BA38" s="5">
        <f t="shared" si="14"/>
        <v>1018427.4104619001</v>
      </c>
      <c r="BC38" s="5">
        <f t="shared" si="53"/>
        <v>350758.39049999998</v>
      </c>
      <c r="BD38" s="5">
        <f t="shared" si="35"/>
        <v>36595.588294299996</v>
      </c>
      <c r="BE38" s="5">
        <f t="shared" si="15"/>
        <v>387353.9787943</v>
      </c>
      <c r="BG38" s="5">
        <f t="shared" si="54"/>
        <v>85766.444999999992</v>
      </c>
      <c r="BH38" s="5">
        <f t="shared" si="36"/>
        <v>8948.2492669999992</v>
      </c>
      <c r="BI38" s="5">
        <f t="shared" si="16"/>
        <v>94714.694266999984</v>
      </c>
      <c r="BM38" s="5">
        <v>0</v>
      </c>
      <c r="BO38" s="5">
        <f t="shared" si="55"/>
        <v>318949.00199999998</v>
      </c>
      <c r="BP38" s="5">
        <f t="shared" si="37"/>
        <v>33276.827241200001</v>
      </c>
      <c r="BQ38" s="5">
        <f t="shared" si="17"/>
        <v>352225.8292412</v>
      </c>
      <c r="BS38" s="5">
        <f t="shared" si="56"/>
        <v>164358.72</v>
      </c>
      <c r="BT38" s="5">
        <f t="shared" si="38"/>
        <v>17147.997632000002</v>
      </c>
      <c r="BU38" s="5">
        <f t="shared" si="18"/>
        <v>181506.71763200001</v>
      </c>
      <c r="BW38" s="5">
        <f t="shared" si="57"/>
        <v>1351805.031</v>
      </c>
      <c r="BX38" s="5">
        <f t="shared" si="39"/>
        <v>141037.53953860002</v>
      </c>
      <c r="BY38" s="5">
        <f t="shared" si="19"/>
        <v>1492842.5705386</v>
      </c>
      <c r="CA38" s="5">
        <f t="shared" si="58"/>
        <v>152.1585</v>
      </c>
      <c r="CB38" s="5">
        <f t="shared" si="40"/>
        <v>15.875115099999999</v>
      </c>
      <c r="CC38" s="5">
        <f t="shared" si="20"/>
        <v>168.03361509999999</v>
      </c>
      <c r="CE38" s="5">
        <f t="shared" si="59"/>
        <v>141.83099999999999</v>
      </c>
      <c r="CF38" s="5">
        <f t="shared" si="41"/>
        <v>14.7976186</v>
      </c>
      <c r="CG38" s="5">
        <f t="shared" si="21"/>
        <v>156.62861859999998</v>
      </c>
      <c r="CI38" s="5">
        <f>C38*$BL$7</f>
        <v>37.8675</v>
      </c>
      <c r="CJ38" s="5">
        <f t="shared" si="61"/>
        <v>3.9508204999999998</v>
      </c>
      <c r="CK38" s="5">
        <f t="shared" si="60"/>
        <v>41.818320499999999</v>
      </c>
      <c r="CL38" s="5"/>
      <c r="CM38" s="5"/>
      <c r="CN38" s="5"/>
      <c r="CO38" s="5"/>
      <c r="CP38" s="5"/>
      <c r="CQ38" s="5"/>
      <c r="CR38" s="5"/>
      <c r="CS38" s="5"/>
      <c r="CT38" s="5"/>
      <c r="CU38" s="5"/>
    </row>
    <row r="39" spans="1:99" x14ac:dyDescent="0.2">
      <c r="A39" s="30">
        <v>12328</v>
      </c>
      <c r="D39" s="3">
        <v>610753</v>
      </c>
      <c r="E39" s="3">
        <f t="shared" si="0"/>
        <v>610753</v>
      </c>
      <c r="H39" s="5">
        <f t="shared" si="23"/>
        <v>175953.6029537</v>
      </c>
      <c r="I39" s="5">
        <f t="shared" si="1"/>
        <v>175953.6029537</v>
      </c>
      <c r="K39" s="5"/>
      <c r="L39" s="3">
        <f t="shared" si="5"/>
        <v>434799.39704630006</v>
      </c>
      <c r="M39" s="5">
        <f t="shared" si="6"/>
        <v>434799.39704630006</v>
      </c>
      <c r="N39" s="5"/>
      <c r="O39" s="5"/>
      <c r="P39" s="5">
        <f t="shared" si="24"/>
        <v>38627.073485000001</v>
      </c>
      <c r="Q39" s="5">
        <f t="shared" si="7"/>
        <v>38627.073485000001</v>
      </c>
      <c r="S39" s="5"/>
      <c r="T39" s="5">
        <f t="shared" si="25"/>
        <v>109.2637117</v>
      </c>
      <c r="U39" s="5">
        <f t="shared" si="2"/>
        <v>109.2637117</v>
      </c>
      <c r="X39" s="5">
        <f t="shared" si="26"/>
        <v>20487.587234399998</v>
      </c>
      <c r="Y39" s="5">
        <f t="shared" si="8"/>
        <v>20487.587234399998</v>
      </c>
      <c r="AB39" s="5">
        <f t="shared" si="27"/>
        <v>29349.796490300003</v>
      </c>
      <c r="AC39" s="5">
        <f t="shared" si="9"/>
        <v>29349.796490300003</v>
      </c>
      <c r="AF39" s="5">
        <f t="shared" si="28"/>
        <v>2072.4070796000001</v>
      </c>
      <c r="AG39" s="5">
        <f t="shared" si="29"/>
        <v>2072.4070796000001</v>
      </c>
      <c r="AJ39" s="5">
        <f t="shared" si="30"/>
        <v>7443.3078862999992</v>
      </c>
      <c r="AK39" s="5">
        <f t="shared" si="10"/>
        <v>7443.3078862999992</v>
      </c>
      <c r="AN39" s="5">
        <f t="shared" si="31"/>
        <v>52836.486331200002</v>
      </c>
      <c r="AO39" s="5">
        <f t="shared" si="11"/>
        <v>52836.486331200002</v>
      </c>
      <c r="AR39" s="5">
        <f t="shared" si="32"/>
        <v>395.5236428</v>
      </c>
      <c r="AS39" s="5">
        <f t="shared" si="12"/>
        <v>395.5236428</v>
      </c>
      <c r="AV39" s="5">
        <f t="shared" si="33"/>
        <v>129.3574854</v>
      </c>
      <c r="AW39" s="5">
        <f t="shared" si="13"/>
        <v>129.3574854</v>
      </c>
      <c r="AZ39" s="5">
        <f t="shared" si="34"/>
        <v>81807.249509700006</v>
      </c>
      <c r="BA39" s="5">
        <f t="shared" si="14"/>
        <v>81807.249509700006</v>
      </c>
      <c r="BD39" s="5">
        <f t="shared" si="35"/>
        <v>31114.9948109</v>
      </c>
      <c r="BE39" s="5">
        <f t="shared" si="15"/>
        <v>31114.9948109</v>
      </c>
      <c r="BH39" s="5">
        <f t="shared" si="36"/>
        <v>7608.1501209999997</v>
      </c>
      <c r="BI39" s="5">
        <f t="shared" si="16"/>
        <v>7608.1501209999997</v>
      </c>
      <c r="BM39" s="5">
        <v>0</v>
      </c>
      <c r="BP39" s="5">
        <f t="shared" si="37"/>
        <v>28293.2548756</v>
      </c>
      <c r="BQ39" s="5">
        <f t="shared" si="17"/>
        <v>28293.2548756</v>
      </c>
      <c r="BT39" s="5">
        <f t="shared" si="38"/>
        <v>14579.895616</v>
      </c>
      <c r="BU39" s="5">
        <f t="shared" si="18"/>
        <v>14579.895616</v>
      </c>
      <c r="BX39" s="5">
        <f t="shared" si="39"/>
        <v>119915.6104718</v>
      </c>
      <c r="BY39" s="5">
        <f t="shared" si="19"/>
        <v>119915.6104718</v>
      </c>
      <c r="CA39" s="5"/>
      <c r="CB39" s="5">
        <f t="shared" si="40"/>
        <v>13.4976413</v>
      </c>
      <c r="CC39" s="5">
        <f t="shared" si="20"/>
        <v>13.4976413</v>
      </c>
      <c r="CE39" s="5"/>
      <c r="CF39" s="5">
        <f t="shared" si="41"/>
        <v>12.581511799999999</v>
      </c>
      <c r="CG39" s="5">
        <f t="shared" si="21"/>
        <v>12.581511799999999</v>
      </c>
      <c r="CI39" s="5"/>
      <c r="CJ39" s="5">
        <f t="shared" si="61"/>
        <v>3.3591414999999998</v>
      </c>
      <c r="CK39" s="5">
        <f t="shared" si="60"/>
        <v>3.3591414999999998</v>
      </c>
      <c r="CL39" s="5"/>
      <c r="CM39" s="5"/>
      <c r="CN39" s="5"/>
      <c r="CO39" s="5"/>
      <c r="CP39" s="5"/>
      <c r="CQ39" s="5"/>
      <c r="CR39" s="5"/>
      <c r="CS39" s="5"/>
      <c r="CT39" s="5"/>
      <c r="CU39" s="5"/>
    </row>
    <row r="40" spans="1:99" x14ac:dyDescent="0.2">
      <c r="A40" s="30">
        <v>12510</v>
      </c>
      <c r="C40" s="3">
        <v>7100000</v>
      </c>
      <c r="D40" s="3">
        <v>610753</v>
      </c>
      <c r="E40" s="3">
        <f t="shared" si="0"/>
        <v>7710753</v>
      </c>
      <c r="G40" s="5">
        <f t="shared" si="42"/>
        <v>2045459.5899999999</v>
      </c>
      <c r="H40" s="5">
        <f t="shared" si="23"/>
        <v>175953.6029537</v>
      </c>
      <c r="I40" s="5">
        <f t="shared" si="1"/>
        <v>2221413.1929536997</v>
      </c>
      <c r="K40" s="5">
        <f t="shared" si="22"/>
        <v>5054540.4099999992</v>
      </c>
      <c r="L40" s="3">
        <f t="shared" si="5"/>
        <v>434799.39704630006</v>
      </c>
      <c r="M40" s="5">
        <f t="shared" si="6"/>
        <v>5489339.8070462989</v>
      </c>
      <c r="N40" s="5"/>
      <c r="O40" s="5">
        <f t="shared" si="43"/>
        <v>449039.49999999994</v>
      </c>
      <c r="P40" s="5">
        <f t="shared" si="24"/>
        <v>38627.073485000001</v>
      </c>
      <c r="Q40" s="5">
        <f t="shared" si="7"/>
        <v>487666.57348499994</v>
      </c>
      <c r="S40" s="5">
        <f t="shared" si="44"/>
        <v>1270.19</v>
      </c>
      <c r="T40" s="5">
        <f t="shared" si="25"/>
        <v>109.2637117</v>
      </c>
      <c r="U40" s="5">
        <f t="shared" si="2"/>
        <v>1379.4537117</v>
      </c>
      <c r="W40" s="5">
        <f t="shared" si="45"/>
        <v>238168.08</v>
      </c>
      <c r="X40" s="5">
        <f t="shared" si="26"/>
        <v>20487.587234399998</v>
      </c>
      <c r="Y40" s="5">
        <f t="shared" si="8"/>
        <v>258655.6672344</v>
      </c>
      <c r="AA40" s="5">
        <f t="shared" si="46"/>
        <v>341191.21</v>
      </c>
      <c r="AB40" s="5">
        <f t="shared" si="27"/>
        <v>29349.796490300003</v>
      </c>
      <c r="AC40" s="5">
        <f t="shared" si="9"/>
        <v>370541.0064903</v>
      </c>
      <c r="AE40" s="5">
        <f t="shared" si="47"/>
        <v>24091.719999999998</v>
      </c>
      <c r="AF40" s="5">
        <f t="shared" si="28"/>
        <v>2072.4070796000001</v>
      </c>
      <c r="AG40" s="5">
        <f t="shared" si="29"/>
        <v>26164.127079599999</v>
      </c>
      <c r="AI40" s="5">
        <f t="shared" si="48"/>
        <v>86528.409999999989</v>
      </c>
      <c r="AJ40" s="5">
        <f t="shared" si="30"/>
        <v>7443.3078862999992</v>
      </c>
      <c r="AK40" s="5">
        <f t="shared" si="10"/>
        <v>93971.717886299986</v>
      </c>
      <c r="AM40" s="5">
        <f t="shared" si="49"/>
        <v>614223.84</v>
      </c>
      <c r="AN40" s="5">
        <f t="shared" si="31"/>
        <v>52836.486331200002</v>
      </c>
      <c r="AO40" s="5">
        <f t="shared" si="11"/>
        <v>667060.32633119996</v>
      </c>
      <c r="AQ40" s="5">
        <f t="shared" si="50"/>
        <v>4597.96</v>
      </c>
      <c r="AR40" s="5">
        <f t="shared" si="32"/>
        <v>395.5236428</v>
      </c>
      <c r="AS40" s="5">
        <f t="shared" si="12"/>
        <v>4993.4836427999999</v>
      </c>
      <c r="AU40" s="5">
        <f t="shared" si="51"/>
        <v>1503.78</v>
      </c>
      <c r="AV40" s="5">
        <f t="shared" si="33"/>
        <v>129.3574854</v>
      </c>
      <c r="AW40" s="5">
        <f t="shared" si="13"/>
        <v>1633.1374854000001</v>
      </c>
      <c r="AY40" s="5">
        <f t="shared" si="52"/>
        <v>951008.79</v>
      </c>
      <c r="AZ40" s="5">
        <f t="shared" si="34"/>
        <v>81807.249509700006</v>
      </c>
      <c r="BA40" s="5">
        <f t="shared" si="14"/>
        <v>1032816.0395097</v>
      </c>
      <c r="BC40" s="5">
        <f t="shared" si="53"/>
        <v>361711.63</v>
      </c>
      <c r="BD40" s="5">
        <f t="shared" si="35"/>
        <v>31114.9948109</v>
      </c>
      <c r="BE40" s="5">
        <f t="shared" si="15"/>
        <v>392826.62481090002</v>
      </c>
      <c r="BG40" s="5">
        <f t="shared" si="54"/>
        <v>88444.7</v>
      </c>
      <c r="BH40" s="5">
        <f t="shared" si="36"/>
        <v>7608.1501209999997</v>
      </c>
      <c r="BI40" s="5">
        <f t="shared" si="16"/>
        <v>96052.850120999996</v>
      </c>
      <c r="BM40" s="5">
        <v>0</v>
      </c>
      <c r="BO40" s="5">
        <f t="shared" si="55"/>
        <v>328908.92</v>
      </c>
      <c r="BP40" s="5">
        <f t="shared" si="37"/>
        <v>28293.2548756</v>
      </c>
      <c r="BQ40" s="5">
        <f t="shared" si="17"/>
        <v>357202.17487559997</v>
      </c>
      <c r="BS40" s="5">
        <f t="shared" si="56"/>
        <v>169491.20000000001</v>
      </c>
      <c r="BT40" s="5">
        <f t="shared" si="38"/>
        <v>14579.895616</v>
      </c>
      <c r="BU40" s="5">
        <f t="shared" si="18"/>
        <v>184071.09561600001</v>
      </c>
      <c r="BW40" s="5">
        <f t="shared" si="57"/>
        <v>1394018.26</v>
      </c>
      <c r="BX40" s="5">
        <f t="shared" si="39"/>
        <v>119915.6104718</v>
      </c>
      <c r="BY40" s="5">
        <f t="shared" si="19"/>
        <v>1513933.8704718</v>
      </c>
      <c r="CA40" s="5">
        <f t="shared" si="58"/>
        <v>156.91</v>
      </c>
      <c r="CB40" s="5">
        <f t="shared" si="40"/>
        <v>13.4976413</v>
      </c>
      <c r="CC40" s="5">
        <f t="shared" si="20"/>
        <v>170.40764129999999</v>
      </c>
      <c r="CE40" s="5">
        <f t="shared" si="59"/>
        <v>146.26</v>
      </c>
      <c r="CF40" s="5">
        <f t="shared" si="41"/>
        <v>12.581511799999999</v>
      </c>
      <c r="CG40" s="5">
        <f t="shared" si="21"/>
        <v>158.84151179999998</v>
      </c>
      <c r="CI40" s="5">
        <f>C40*$BL$7</f>
        <v>39.049999999999997</v>
      </c>
      <c r="CJ40" s="5">
        <f t="shared" si="61"/>
        <v>3.3591414999999998</v>
      </c>
      <c r="CK40" s="5">
        <f t="shared" si="60"/>
        <v>42.409141499999997</v>
      </c>
      <c r="CL40" s="5"/>
      <c r="CM40" s="5"/>
      <c r="CN40" s="5"/>
      <c r="CO40" s="5"/>
      <c r="CP40" s="5"/>
      <c r="CQ40" s="5"/>
      <c r="CR40" s="5"/>
      <c r="CS40" s="5"/>
      <c r="CT40" s="5"/>
      <c r="CU40" s="5"/>
    </row>
    <row r="41" spans="1:99" x14ac:dyDescent="0.2">
      <c r="A41" s="30">
        <v>12693</v>
      </c>
      <c r="D41" s="3">
        <v>499816</v>
      </c>
      <c r="E41" s="3">
        <f t="shared" si="0"/>
        <v>499816</v>
      </c>
      <c r="H41" s="5">
        <f t="shared" si="23"/>
        <v>143993.44090640001</v>
      </c>
      <c r="I41" s="5">
        <f t="shared" si="1"/>
        <v>143993.44090640001</v>
      </c>
      <c r="K41" s="5"/>
      <c r="L41" s="3">
        <f t="shared" si="5"/>
        <v>355822.55909360002</v>
      </c>
      <c r="M41" s="5">
        <f t="shared" si="6"/>
        <v>355822.55909360002</v>
      </c>
      <c r="N41" s="5"/>
      <c r="O41" s="5"/>
      <c r="P41" s="5">
        <f t="shared" si="24"/>
        <v>31610.86292</v>
      </c>
      <c r="Q41" s="5">
        <f t="shared" si="7"/>
        <v>31610.86292</v>
      </c>
      <c r="S41" s="5"/>
      <c r="T41" s="5">
        <f t="shared" si="25"/>
        <v>89.417082400000012</v>
      </c>
      <c r="U41" s="5">
        <f t="shared" si="2"/>
        <v>89.417082400000012</v>
      </c>
      <c r="X41" s="5">
        <f t="shared" si="26"/>
        <v>16766.227756799999</v>
      </c>
      <c r="Y41" s="5">
        <f t="shared" si="8"/>
        <v>16766.227756799999</v>
      </c>
      <c r="AB41" s="5">
        <f t="shared" si="27"/>
        <v>24018.7078616</v>
      </c>
      <c r="AC41" s="5">
        <f t="shared" si="9"/>
        <v>24018.7078616</v>
      </c>
      <c r="AF41" s="5">
        <f t="shared" si="28"/>
        <v>1695.9756511999999</v>
      </c>
      <c r="AG41" s="5">
        <f t="shared" si="29"/>
        <v>1695.9756511999999</v>
      </c>
      <c r="AJ41" s="5">
        <f t="shared" si="30"/>
        <v>6091.3075736000001</v>
      </c>
      <c r="AK41" s="5">
        <f t="shared" si="10"/>
        <v>6091.3075736000001</v>
      </c>
      <c r="AN41" s="5">
        <f t="shared" si="31"/>
        <v>43239.282086400002</v>
      </c>
      <c r="AO41" s="5">
        <f t="shared" si="11"/>
        <v>43239.282086400002</v>
      </c>
      <c r="AR41" s="5">
        <f t="shared" si="32"/>
        <v>323.68084160000001</v>
      </c>
      <c r="AS41" s="5">
        <f t="shared" si="12"/>
        <v>323.68084160000001</v>
      </c>
      <c r="AV41" s="5">
        <f t="shared" si="33"/>
        <v>105.8610288</v>
      </c>
      <c r="AW41" s="5">
        <f t="shared" si="13"/>
        <v>105.8610288</v>
      </c>
      <c r="AZ41" s="5">
        <f t="shared" si="34"/>
        <v>66947.80413840001</v>
      </c>
      <c r="BA41" s="5">
        <f t="shared" si="14"/>
        <v>66947.80413840001</v>
      </c>
      <c r="BD41" s="5">
        <f t="shared" si="35"/>
        <v>25463.2760648</v>
      </c>
      <c r="BE41" s="5">
        <f t="shared" si="15"/>
        <v>25463.2760648</v>
      </c>
      <c r="BH41" s="5">
        <f t="shared" si="36"/>
        <v>6226.2079119999999</v>
      </c>
      <c r="BI41" s="5">
        <f t="shared" si="16"/>
        <v>6226.2079119999999</v>
      </c>
      <c r="BM41" s="5">
        <v>0</v>
      </c>
      <c r="BP41" s="5">
        <f t="shared" si="37"/>
        <v>23154.076163199999</v>
      </c>
      <c r="BQ41" s="5">
        <f t="shared" si="17"/>
        <v>23154.076163199999</v>
      </c>
      <c r="BT41" s="5">
        <f t="shared" si="38"/>
        <v>11931.607552000001</v>
      </c>
      <c r="BU41" s="5">
        <f t="shared" si="18"/>
        <v>11931.607552000001</v>
      </c>
      <c r="BX41" s="5">
        <f t="shared" si="39"/>
        <v>98134.173329600002</v>
      </c>
      <c r="BY41" s="5">
        <f t="shared" si="19"/>
        <v>98134.173329600002</v>
      </c>
      <c r="CA41" s="5"/>
      <c r="CB41" s="5">
        <f t="shared" si="40"/>
        <v>11.0459336</v>
      </c>
      <c r="CC41" s="5">
        <f t="shared" si="20"/>
        <v>11.0459336</v>
      </c>
      <c r="CE41" s="5"/>
      <c r="CF41" s="5">
        <f t="shared" si="41"/>
        <v>10.296209599999999</v>
      </c>
      <c r="CG41" s="5">
        <f t="shared" si="21"/>
        <v>10.296209599999999</v>
      </c>
      <c r="CI41" s="5"/>
      <c r="CJ41" s="5">
        <f t="shared" si="61"/>
        <v>2.7489879999999998</v>
      </c>
      <c r="CK41" s="5">
        <f t="shared" si="60"/>
        <v>2.7489879999999998</v>
      </c>
      <c r="CL41" s="5"/>
      <c r="CM41" s="5"/>
      <c r="CN41" s="5"/>
      <c r="CO41" s="5"/>
      <c r="CP41" s="5"/>
      <c r="CQ41" s="5"/>
      <c r="CR41" s="5"/>
      <c r="CS41" s="5"/>
      <c r="CT41" s="5"/>
      <c r="CU41" s="5"/>
    </row>
    <row r="42" spans="1:99" x14ac:dyDescent="0.2">
      <c r="A42" s="30">
        <v>12875</v>
      </c>
      <c r="C42" s="3">
        <v>7325000</v>
      </c>
      <c r="D42" s="3">
        <v>499816</v>
      </c>
      <c r="E42" s="3">
        <f t="shared" si="0"/>
        <v>7824816</v>
      </c>
      <c r="G42" s="5">
        <f t="shared" si="42"/>
        <v>2110280.4924999997</v>
      </c>
      <c r="H42" s="5">
        <f t="shared" si="23"/>
        <v>143993.44090640001</v>
      </c>
      <c r="I42" s="5">
        <f t="shared" si="1"/>
        <v>2254273.9334063996</v>
      </c>
      <c r="K42" s="5">
        <f t="shared" si="22"/>
        <v>5214719.5074999984</v>
      </c>
      <c r="L42" s="3">
        <f t="shared" si="5"/>
        <v>355822.55909360002</v>
      </c>
      <c r="M42" s="5">
        <f t="shared" si="6"/>
        <v>5570542.0665935986</v>
      </c>
      <c r="N42" s="5"/>
      <c r="O42" s="5">
        <f t="shared" si="43"/>
        <v>463269.62499999994</v>
      </c>
      <c r="P42" s="5">
        <f t="shared" si="24"/>
        <v>31610.86292</v>
      </c>
      <c r="Q42" s="5">
        <f t="shared" si="7"/>
        <v>494880.48791999993</v>
      </c>
      <c r="S42" s="5">
        <f t="shared" si="44"/>
        <v>1310.4425000000001</v>
      </c>
      <c r="T42" s="5">
        <f t="shared" si="25"/>
        <v>89.417082400000012</v>
      </c>
      <c r="U42" s="5">
        <f t="shared" si="2"/>
        <v>1399.8595824000001</v>
      </c>
      <c r="W42" s="5">
        <f t="shared" si="45"/>
        <v>245715.66</v>
      </c>
      <c r="X42" s="5">
        <f t="shared" si="26"/>
        <v>16766.227756799999</v>
      </c>
      <c r="Y42" s="5">
        <f t="shared" si="8"/>
        <v>262481.88775679999</v>
      </c>
      <c r="AA42" s="5">
        <f t="shared" si="46"/>
        <v>352003.60750000004</v>
      </c>
      <c r="AB42" s="5">
        <f t="shared" si="27"/>
        <v>24018.7078616</v>
      </c>
      <c r="AC42" s="5">
        <f t="shared" si="9"/>
        <v>376022.31536160002</v>
      </c>
      <c r="AE42" s="5">
        <f t="shared" si="47"/>
        <v>24855.19</v>
      </c>
      <c r="AF42" s="5">
        <f t="shared" si="28"/>
        <v>1695.9756511999999</v>
      </c>
      <c r="AG42" s="5">
        <f t="shared" si="29"/>
        <v>26551.165651199997</v>
      </c>
      <c r="AI42" s="5">
        <f t="shared" si="48"/>
        <v>89270.507499999992</v>
      </c>
      <c r="AJ42" s="5">
        <f t="shared" si="30"/>
        <v>6091.3075736000001</v>
      </c>
      <c r="AK42" s="5">
        <f t="shared" si="10"/>
        <v>95361.815073599995</v>
      </c>
      <c r="AM42" s="5">
        <f t="shared" si="49"/>
        <v>633688.68000000005</v>
      </c>
      <c r="AN42" s="5">
        <f t="shared" si="31"/>
        <v>43239.282086400002</v>
      </c>
      <c r="AO42" s="5">
        <f t="shared" si="11"/>
        <v>676927.96208640002</v>
      </c>
      <c r="AQ42" s="5">
        <f t="shared" si="50"/>
        <v>4743.67</v>
      </c>
      <c r="AR42" s="5">
        <f t="shared" si="32"/>
        <v>323.68084160000001</v>
      </c>
      <c r="AS42" s="5">
        <f t="shared" si="12"/>
        <v>5067.3508416000004</v>
      </c>
      <c r="AU42" s="5">
        <f t="shared" si="51"/>
        <v>1551.4349999999999</v>
      </c>
      <c r="AV42" s="5">
        <f t="shared" si="33"/>
        <v>105.8610288</v>
      </c>
      <c r="AW42" s="5">
        <f t="shared" si="13"/>
        <v>1657.2960287999999</v>
      </c>
      <c r="AY42" s="5">
        <f t="shared" si="52"/>
        <v>981146.39250000007</v>
      </c>
      <c r="AZ42" s="5">
        <f t="shared" si="34"/>
        <v>66947.80413840001</v>
      </c>
      <c r="BA42" s="5">
        <f t="shared" si="14"/>
        <v>1048094.1966384001</v>
      </c>
      <c r="BC42" s="5">
        <f t="shared" si="53"/>
        <v>373174.32250000001</v>
      </c>
      <c r="BD42" s="5">
        <f t="shared" si="35"/>
        <v>25463.2760648</v>
      </c>
      <c r="BE42" s="5">
        <f t="shared" si="15"/>
        <v>398637.59856479999</v>
      </c>
      <c r="BG42" s="5">
        <f t="shared" si="54"/>
        <v>91247.524999999994</v>
      </c>
      <c r="BH42" s="5">
        <f t="shared" si="36"/>
        <v>6226.2079119999999</v>
      </c>
      <c r="BI42" s="5">
        <f t="shared" si="16"/>
        <v>97473.732911999992</v>
      </c>
      <c r="BM42" s="5">
        <v>0</v>
      </c>
      <c r="BO42" s="5">
        <f t="shared" si="55"/>
        <v>339332.08999999997</v>
      </c>
      <c r="BP42" s="5">
        <f t="shared" si="37"/>
        <v>23154.076163199999</v>
      </c>
      <c r="BQ42" s="5">
        <f t="shared" si="17"/>
        <v>362486.16616319999</v>
      </c>
      <c r="BS42" s="5">
        <f t="shared" si="56"/>
        <v>174862.4</v>
      </c>
      <c r="BT42" s="5">
        <f t="shared" si="38"/>
        <v>11931.607552000001</v>
      </c>
      <c r="BU42" s="5">
        <f t="shared" si="18"/>
        <v>186794.007552</v>
      </c>
      <c r="BW42" s="5">
        <f t="shared" si="57"/>
        <v>1438194.895</v>
      </c>
      <c r="BX42" s="5">
        <f t="shared" si="39"/>
        <v>98134.173329600002</v>
      </c>
      <c r="BY42" s="5">
        <f t="shared" si="19"/>
        <v>1536329.0683295999</v>
      </c>
      <c r="CA42" s="5">
        <f t="shared" si="58"/>
        <v>161.88249999999999</v>
      </c>
      <c r="CB42" s="5">
        <f t="shared" si="40"/>
        <v>11.0459336</v>
      </c>
      <c r="CC42" s="5">
        <f t="shared" si="20"/>
        <v>172.92843360000001</v>
      </c>
      <c r="CE42" s="5">
        <f t="shared" si="59"/>
        <v>150.89499999999998</v>
      </c>
      <c r="CF42" s="5">
        <f t="shared" si="41"/>
        <v>10.296209599999999</v>
      </c>
      <c r="CG42" s="5">
        <f t="shared" si="21"/>
        <v>161.19120959999998</v>
      </c>
      <c r="CI42" s="5">
        <f>C42*$BL$7</f>
        <v>40.287500000000001</v>
      </c>
      <c r="CJ42" s="5">
        <f t="shared" si="61"/>
        <v>2.7489879999999998</v>
      </c>
      <c r="CK42" s="5">
        <f t="shared" si="60"/>
        <v>43.036487999999999</v>
      </c>
      <c r="CL42" s="5"/>
      <c r="CM42" s="5"/>
      <c r="CN42" s="5"/>
      <c r="CO42" s="5"/>
      <c r="CP42" s="5"/>
      <c r="CQ42" s="5"/>
      <c r="CR42" s="5"/>
      <c r="CS42" s="5"/>
      <c r="CT42" s="5"/>
      <c r="CU42" s="5"/>
    </row>
    <row r="43" spans="1:99" x14ac:dyDescent="0.2">
      <c r="A43" s="30">
        <v>13058</v>
      </c>
      <c r="D43" s="3">
        <v>385363</v>
      </c>
      <c r="E43" s="3">
        <f t="shared" si="0"/>
        <v>385363</v>
      </c>
      <c r="H43" s="5">
        <f t="shared" si="23"/>
        <v>111020.34422269999</v>
      </c>
      <c r="I43" s="5">
        <f t="shared" si="1"/>
        <v>111020.34422269999</v>
      </c>
      <c r="K43" s="5"/>
      <c r="L43" s="3">
        <f t="shared" si="5"/>
        <v>274342.65577730001</v>
      </c>
      <c r="M43" s="5">
        <f t="shared" si="6"/>
        <v>274342.65577730001</v>
      </c>
      <c r="N43" s="5"/>
      <c r="O43" s="5"/>
      <c r="P43" s="5">
        <f t="shared" si="24"/>
        <v>24372.282934999999</v>
      </c>
      <c r="Q43" s="5">
        <f t="shared" si="7"/>
        <v>24372.282934999999</v>
      </c>
      <c r="S43" s="5"/>
      <c r="T43" s="5">
        <f t="shared" si="25"/>
        <v>68.941440700000001</v>
      </c>
      <c r="U43" s="5">
        <f t="shared" si="2"/>
        <v>68.941440700000001</v>
      </c>
      <c r="X43" s="5">
        <f t="shared" si="26"/>
        <v>12926.9247624</v>
      </c>
      <c r="Y43" s="5">
        <f t="shared" si="8"/>
        <v>12926.9247624</v>
      </c>
      <c r="AB43" s="5">
        <f t="shared" si="27"/>
        <v>18518.6575013</v>
      </c>
      <c r="AC43" s="5">
        <f t="shared" si="9"/>
        <v>18518.6575013</v>
      </c>
      <c r="AF43" s="5">
        <f t="shared" si="28"/>
        <v>1307.6137315999999</v>
      </c>
      <c r="AG43" s="5">
        <f t="shared" si="29"/>
        <v>1307.6137315999999</v>
      </c>
      <c r="AJ43" s="5">
        <f t="shared" si="30"/>
        <v>4696.4574173000001</v>
      </c>
      <c r="AK43" s="5">
        <f t="shared" si="10"/>
        <v>4696.4574173000001</v>
      </c>
      <c r="AN43" s="5">
        <f t="shared" si="31"/>
        <v>33337.907275199999</v>
      </c>
      <c r="AO43" s="5">
        <f t="shared" si="11"/>
        <v>33337.907275199999</v>
      </c>
      <c r="AR43" s="5">
        <f t="shared" si="32"/>
        <v>249.56107880000002</v>
      </c>
      <c r="AS43" s="5">
        <f t="shared" si="12"/>
        <v>249.56107880000002</v>
      </c>
      <c r="AV43" s="5">
        <f t="shared" si="33"/>
        <v>81.619883400000006</v>
      </c>
      <c r="AW43" s="5">
        <f t="shared" si="13"/>
        <v>81.619883400000006</v>
      </c>
      <c r="AZ43" s="5">
        <f t="shared" si="34"/>
        <v>51617.408498700002</v>
      </c>
      <c r="BA43" s="5">
        <f t="shared" si="14"/>
        <v>51617.408498700002</v>
      </c>
      <c r="BD43" s="5">
        <f t="shared" si="35"/>
        <v>19632.4336439</v>
      </c>
      <c r="BE43" s="5">
        <f t="shared" si="15"/>
        <v>19632.4336439</v>
      </c>
      <c r="BH43" s="5">
        <f t="shared" si="36"/>
        <v>4800.466891</v>
      </c>
      <c r="BI43" s="5">
        <f t="shared" si="16"/>
        <v>4800.466891</v>
      </c>
      <c r="BM43" s="5">
        <v>0</v>
      </c>
      <c r="BP43" s="5">
        <f t="shared" si="37"/>
        <v>17852.018047599999</v>
      </c>
      <c r="BQ43" s="5">
        <f t="shared" si="17"/>
        <v>17852.018047599999</v>
      </c>
      <c r="BT43" s="5">
        <f t="shared" si="38"/>
        <v>9199.3855359999998</v>
      </c>
      <c r="BU43" s="5">
        <f t="shared" si="18"/>
        <v>9199.3855359999998</v>
      </c>
      <c r="BX43" s="5">
        <f t="shared" si="39"/>
        <v>75662.402637799998</v>
      </c>
      <c r="BY43" s="5">
        <f t="shared" si="19"/>
        <v>75662.402637799998</v>
      </c>
      <c r="CA43" s="5"/>
      <c r="CB43" s="5">
        <f t="shared" si="40"/>
        <v>8.5165223000000001</v>
      </c>
      <c r="CC43" s="5">
        <f t="shared" si="20"/>
        <v>8.5165223000000001</v>
      </c>
      <c r="CE43" s="5"/>
      <c r="CF43" s="5">
        <f t="shared" si="41"/>
        <v>7.9384777999999994</v>
      </c>
      <c r="CG43" s="5">
        <f t="shared" si="21"/>
        <v>7.9384777999999994</v>
      </c>
      <c r="CI43" s="5"/>
      <c r="CJ43" s="5">
        <f t="shared" si="61"/>
        <v>2.1194964999999999</v>
      </c>
      <c r="CK43" s="5">
        <f t="shared" si="60"/>
        <v>2.1194964999999999</v>
      </c>
      <c r="CL43" s="5"/>
      <c r="CM43" s="5"/>
      <c r="CN43" s="5"/>
      <c r="CO43" s="5"/>
      <c r="CP43" s="5"/>
      <c r="CQ43" s="5"/>
      <c r="CR43" s="5"/>
      <c r="CS43" s="5"/>
      <c r="CT43" s="5"/>
      <c r="CU43" s="5"/>
    </row>
    <row r="44" spans="1:99" x14ac:dyDescent="0.2">
      <c r="A44" s="30">
        <v>13241</v>
      </c>
      <c r="C44" s="3">
        <v>7555000</v>
      </c>
      <c r="D44" s="3">
        <v>385363</v>
      </c>
      <c r="E44" s="3">
        <f t="shared" si="0"/>
        <v>7940363</v>
      </c>
      <c r="G44" s="5">
        <f t="shared" si="42"/>
        <v>2176541.8594999998</v>
      </c>
      <c r="H44" s="5">
        <f t="shared" si="23"/>
        <v>111020.34422269999</v>
      </c>
      <c r="I44" s="5">
        <f t="shared" si="1"/>
        <v>2287562.2037226995</v>
      </c>
      <c r="K44" s="5">
        <f t="shared" si="22"/>
        <v>5378458.1404999997</v>
      </c>
      <c r="L44" s="3">
        <f t="shared" si="5"/>
        <v>274342.65577730001</v>
      </c>
      <c r="M44" s="5">
        <f t="shared" si="6"/>
        <v>5652800.7962772995</v>
      </c>
      <c r="N44" s="5"/>
      <c r="O44" s="5">
        <f t="shared" si="43"/>
        <v>477815.97499999998</v>
      </c>
      <c r="P44" s="5">
        <f t="shared" si="24"/>
        <v>24372.282934999999</v>
      </c>
      <c r="Q44" s="5">
        <f t="shared" si="7"/>
        <v>502188.257935</v>
      </c>
      <c r="S44" s="5">
        <f t="shared" si="44"/>
        <v>1351.5895</v>
      </c>
      <c r="T44" s="5">
        <f t="shared" si="25"/>
        <v>68.941440700000001</v>
      </c>
      <c r="U44" s="5">
        <f t="shared" si="2"/>
        <v>1420.5309407</v>
      </c>
      <c r="W44" s="5">
        <f t="shared" si="45"/>
        <v>253430.96400000001</v>
      </c>
      <c r="X44" s="5">
        <f t="shared" si="26"/>
        <v>12926.9247624</v>
      </c>
      <c r="Y44" s="5">
        <f t="shared" si="8"/>
        <v>266357.88876240002</v>
      </c>
      <c r="AA44" s="5">
        <f t="shared" si="46"/>
        <v>363056.28050000005</v>
      </c>
      <c r="AB44" s="5">
        <f t="shared" si="27"/>
        <v>18518.6575013</v>
      </c>
      <c r="AC44" s="5">
        <f t="shared" si="9"/>
        <v>381574.93800130003</v>
      </c>
      <c r="AE44" s="5">
        <f t="shared" si="47"/>
        <v>25635.626</v>
      </c>
      <c r="AF44" s="5">
        <f t="shared" si="28"/>
        <v>1307.6137315999999</v>
      </c>
      <c r="AG44" s="5">
        <f t="shared" si="29"/>
        <v>26943.239731599999</v>
      </c>
      <c r="AI44" s="5">
        <f t="shared" si="48"/>
        <v>92073.540499999988</v>
      </c>
      <c r="AJ44" s="5">
        <f t="shared" si="30"/>
        <v>4696.4574173000001</v>
      </c>
      <c r="AK44" s="5">
        <f t="shared" si="10"/>
        <v>96769.997917299988</v>
      </c>
      <c r="AM44" s="5">
        <f t="shared" si="49"/>
        <v>653586.07200000004</v>
      </c>
      <c r="AN44" s="5">
        <f t="shared" si="31"/>
        <v>33337.907275199999</v>
      </c>
      <c r="AO44" s="5">
        <f t="shared" si="11"/>
        <v>686923.97927520005</v>
      </c>
      <c r="AQ44" s="5">
        <f t="shared" si="50"/>
        <v>4892.6180000000004</v>
      </c>
      <c r="AR44" s="5">
        <f t="shared" si="32"/>
        <v>249.56107880000002</v>
      </c>
      <c r="AS44" s="5">
        <f t="shared" si="12"/>
        <v>5142.1790788000008</v>
      </c>
      <c r="AU44" s="5">
        <f t="shared" si="51"/>
        <v>1600.1489999999999</v>
      </c>
      <c r="AV44" s="5">
        <f t="shared" si="33"/>
        <v>81.619883400000006</v>
      </c>
      <c r="AW44" s="5">
        <f t="shared" si="13"/>
        <v>1681.7688833999998</v>
      </c>
      <c r="AY44" s="5">
        <f t="shared" si="52"/>
        <v>1011953.7195</v>
      </c>
      <c r="AZ44" s="5">
        <f t="shared" si="34"/>
        <v>51617.408498700002</v>
      </c>
      <c r="BA44" s="5">
        <f t="shared" si="14"/>
        <v>1063571.1279986999</v>
      </c>
      <c r="BC44" s="5">
        <f t="shared" si="53"/>
        <v>384891.7415</v>
      </c>
      <c r="BD44" s="5">
        <f t="shared" si="35"/>
        <v>19632.4336439</v>
      </c>
      <c r="BE44" s="5">
        <f t="shared" si="15"/>
        <v>404524.17514389998</v>
      </c>
      <c r="BG44" s="5">
        <f t="shared" si="54"/>
        <v>94112.634999999995</v>
      </c>
      <c r="BH44" s="5">
        <f t="shared" si="36"/>
        <v>4800.466891</v>
      </c>
      <c r="BI44" s="5">
        <f t="shared" si="16"/>
        <v>98913.101890999998</v>
      </c>
      <c r="BM44" s="5">
        <v>0</v>
      </c>
      <c r="BO44" s="5">
        <f t="shared" si="55"/>
        <v>349986.886</v>
      </c>
      <c r="BP44" s="5">
        <f t="shared" si="37"/>
        <v>17852.018047599999</v>
      </c>
      <c r="BQ44" s="5">
        <f t="shared" si="17"/>
        <v>367838.90404759999</v>
      </c>
      <c r="BS44" s="5">
        <f t="shared" si="56"/>
        <v>180352.96000000002</v>
      </c>
      <c r="BT44" s="5">
        <f t="shared" si="38"/>
        <v>9199.3855359999998</v>
      </c>
      <c r="BU44" s="5">
        <f t="shared" si="18"/>
        <v>189552.34553600001</v>
      </c>
      <c r="BW44" s="5">
        <f t="shared" si="57"/>
        <v>1483353.233</v>
      </c>
      <c r="BX44" s="5">
        <f t="shared" si="39"/>
        <v>75662.402637799998</v>
      </c>
      <c r="BY44" s="5">
        <f t="shared" si="19"/>
        <v>1559015.6356378</v>
      </c>
      <c r="CA44" s="5">
        <f t="shared" si="58"/>
        <v>166.96549999999999</v>
      </c>
      <c r="CB44" s="5">
        <f t="shared" si="40"/>
        <v>8.5165223000000001</v>
      </c>
      <c r="CC44" s="5">
        <f t="shared" si="20"/>
        <v>175.48202229999998</v>
      </c>
      <c r="CE44" s="5">
        <f t="shared" si="59"/>
        <v>155.63299999999998</v>
      </c>
      <c r="CF44" s="5">
        <f t="shared" si="41"/>
        <v>7.9384777999999994</v>
      </c>
      <c r="CG44" s="5">
        <f t="shared" si="21"/>
        <v>163.57147779999997</v>
      </c>
      <c r="CI44" s="5">
        <f>C44*$BL$7</f>
        <v>41.552500000000002</v>
      </c>
      <c r="CJ44" s="5">
        <f t="shared" si="61"/>
        <v>2.1194964999999999</v>
      </c>
      <c r="CK44" s="5">
        <f t="shared" si="60"/>
        <v>43.671996499999999</v>
      </c>
      <c r="CL44" s="5"/>
      <c r="CM44" s="5"/>
      <c r="CN44" s="5"/>
      <c r="CO44" s="5"/>
      <c r="CP44" s="5"/>
      <c r="CQ44" s="5"/>
      <c r="CR44" s="5"/>
      <c r="CS44" s="5"/>
      <c r="CT44" s="5"/>
      <c r="CU44" s="5"/>
    </row>
    <row r="45" spans="1:99" x14ac:dyDescent="0.2">
      <c r="A45" s="30">
        <v>13424</v>
      </c>
      <c r="D45" s="3">
        <v>262594</v>
      </c>
      <c r="E45" s="3">
        <f t="shared" si="0"/>
        <v>262594</v>
      </c>
      <c r="H45" s="5">
        <f t="shared" si="23"/>
        <v>75651.466982600003</v>
      </c>
      <c r="I45" s="5">
        <f t="shared" si="1"/>
        <v>75651.466982600003</v>
      </c>
      <c r="K45" s="5"/>
      <c r="L45" s="3">
        <f t="shared" si="5"/>
        <v>186942.53301740001</v>
      </c>
      <c r="M45" s="5">
        <f t="shared" si="6"/>
        <v>186942.53301740001</v>
      </c>
      <c r="N45" s="5"/>
      <c r="O45" s="5"/>
      <c r="P45" s="5">
        <f t="shared" si="24"/>
        <v>16607.757529999999</v>
      </c>
      <c r="Q45" s="5">
        <f t="shared" si="7"/>
        <v>16607.757529999999</v>
      </c>
      <c r="S45" s="5"/>
      <c r="T45" s="5">
        <f t="shared" si="25"/>
        <v>46.978066600000005</v>
      </c>
      <c r="U45" s="5">
        <f t="shared" si="2"/>
        <v>46.978066600000005</v>
      </c>
      <c r="X45" s="5">
        <f t="shared" si="26"/>
        <v>8808.6632112000007</v>
      </c>
      <c r="Y45" s="5">
        <f t="shared" si="8"/>
        <v>8808.6632112000007</v>
      </c>
      <c r="AB45" s="5">
        <f t="shared" si="27"/>
        <v>12618.980929400001</v>
      </c>
      <c r="AC45" s="5">
        <f t="shared" si="9"/>
        <v>12618.980929400001</v>
      </c>
      <c r="AF45" s="5">
        <f t="shared" si="28"/>
        <v>891.03396079999993</v>
      </c>
      <c r="AG45" s="5">
        <f t="shared" si="29"/>
        <v>891.03396079999993</v>
      </c>
      <c r="AJ45" s="5">
        <f t="shared" si="30"/>
        <v>3200.2593373999998</v>
      </c>
      <c r="AK45" s="5">
        <f t="shared" si="10"/>
        <v>3200.2593373999998</v>
      </c>
      <c r="AN45" s="5">
        <f t="shared" si="31"/>
        <v>22717.111977600001</v>
      </c>
      <c r="AO45" s="5">
        <f t="shared" si="11"/>
        <v>22717.111977600001</v>
      </c>
      <c r="AR45" s="5">
        <f t="shared" si="32"/>
        <v>170.05587439999999</v>
      </c>
      <c r="AS45" s="5">
        <f t="shared" si="12"/>
        <v>170.05587439999999</v>
      </c>
      <c r="AV45" s="5">
        <f t="shared" si="33"/>
        <v>55.617409199999997</v>
      </c>
      <c r="AW45" s="5">
        <f t="shared" si="13"/>
        <v>55.617409199999997</v>
      </c>
      <c r="AZ45" s="5">
        <f t="shared" si="34"/>
        <v>35173.1270706</v>
      </c>
      <c r="BA45" s="5">
        <f t="shared" si="14"/>
        <v>35173.1270706</v>
      </c>
      <c r="BD45" s="5">
        <f t="shared" si="35"/>
        <v>13377.9301082</v>
      </c>
      <c r="BE45" s="5">
        <f t="shared" si="15"/>
        <v>13377.9301082</v>
      </c>
      <c r="BH45" s="5">
        <f t="shared" si="36"/>
        <v>3271.1334579999998</v>
      </c>
      <c r="BI45" s="5">
        <f t="shared" si="16"/>
        <v>3271.1334579999998</v>
      </c>
      <c r="BM45" s="5">
        <v>0</v>
      </c>
      <c r="BP45" s="5">
        <f t="shared" si="37"/>
        <v>12164.719568799999</v>
      </c>
      <c r="BQ45" s="5">
        <f t="shared" si="17"/>
        <v>12164.719568799999</v>
      </c>
      <c r="BT45" s="5">
        <f t="shared" si="38"/>
        <v>6268.6439680000003</v>
      </c>
      <c r="BU45" s="5">
        <f t="shared" si="18"/>
        <v>6268.6439680000003</v>
      </c>
      <c r="BX45" s="5">
        <f t="shared" si="39"/>
        <v>51557.863516400001</v>
      </c>
      <c r="BY45" s="5">
        <f t="shared" si="19"/>
        <v>51557.863516400001</v>
      </c>
      <c r="CA45" s="5"/>
      <c r="CB45" s="5">
        <f t="shared" si="40"/>
        <v>5.8033273999999997</v>
      </c>
      <c r="CC45" s="5">
        <f t="shared" si="20"/>
        <v>5.8033273999999997</v>
      </c>
      <c r="CE45" s="5"/>
      <c r="CF45" s="5">
        <f t="shared" si="41"/>
        <v>5.4094363999999997</v>
      </c>
      <c r="CG45" s="5">
        <f t="shared" si="21"/>
        <v>5.4094363999999997</v>
      </c>
      <c r="CI45" s="5"/>
      <c r="CJ45" s="5">
        <f t="shared" si="61"/>
        <v>1.444267</v>
      </c>
      <c r="CK45" s="5">
        <f t="shared" si="60"/>
        <v>1.444267</v>
      </c>
      <c r="CL45" s="5"/>
      <c r="CM45" s="5"/>
      <c r="CN45" s="5"/>
      <c r="CO45" s="5"/>
      <c r="CP45" s="5"/>
      <c r="CQ45" s="5"/>
      <c r="CR45" s="5"/>
      <c r="CS45" s="5"/>
      <c r="CT45" s="5"/>
      <c r="CU45" s="5"/>
    </row>
    <row r="46" spans="1:99" x14ac:dyDescent="0.2">
      <c r="A46" s="30">
        <v>13606</v>
      </c>
      <c r="C46" s="3">
        <v>7800000</v>
      </c>
      <c r="D46" s="3">
        <v>262594</v>
      </c>
      <c r="E46" s="3">
        <f t="shared" si="0"/>
        <v>8062594</v>
      </c>
      <c r="G46" s="5">
        <f t="shared" si="42"/>
        <v>2247124.62</v>
      </c>
      <c r="H46" s="5">
        <f t="shared" si="23"/>
        <v>75651.466982600003</v>
      </c>
      <c r="I46" s="5">
        <f t="shared" si="1"/>
        <v>2322776.0869825999</v>
      </c>
      <c r="K46" s="5">
        <f t="shared" si="22"/>
        <v>5552875.3799999999</v>
      </c>
      <c r="L46" s="3">
        <f t="shared" si="5"/>
        <v>186942.53301740001</v>
      </c>
      <c r="M46" s="5">
        <f t="shared" si="6"/>
        <v>5739817.9130173996</v>
      </c>
      <c r="N46" s="5"/>
      <c r="O46" s="5">
        <f t="shared" si="43"/>
        <v>493310.99999999994</v>
      </c>
      <c r="P46" s="5">
        <f t="shared" si="24"/>
        <v>16607.757529999999</v>
      </c>
      <c r="Q46" s="5">
        <f t="shared" si="7"/>
        <v>509918.75752999994</v>
      </c>
      <c r="S46" s="5">
        <f t="shared" si="44"/>
        <v>1395.42</v>
      </c>
      <c r="T46" s="5">
        <f t="shared" si="25"/>
        <v>46.978066600000005</v>
      </c>
      <c r="U46" s="5">
        <f t="shared" si="2"/>
        <v>1442.3980666</v>
      </c>
      <c r="W46" s="5">
        <f t="shared" si="45"/>
        <v>261649.44</v>
      </c>
      <c r="X46" s="5">
        <f t="shared" si="26"/>
        <v>8808.6632112000007</v>
      </c>
      <c r="Y46" s="5">
        <f t="shared" si="8"/>
        <v>270458.10321119998</v>
      </c>
      <c r="AA46" s="5">
        <f t="shared" si="46"/>
        <v>374829.78</v>
      </c>
      <c r="AB46" s="5">
        <f t="shared" si="27"/>
        <v>12618.980929400001</v>
      </c>
      <c r="AC46" s="5">
        <f t="shared" si="9"/>
        <v>387448.76092940004</v>
      </c>
      <c r="AE46" s="5">
        <f t="shared" si="47"/>
        <v>26466.959999999999</v>
      </c>
      <c r="AF46" s="5">
        <f t="shared" si="28"/>
        <v>891.03396079999993</v>
      </c>
      <c r="AG46" s="5">
        <f t="shared" si="29"/>
        <v>27357.993960799999</v>
      </c>
      <c r="AI46" s="5">
        <f t="shared" si="48"/>
        <v>95059.37999999999</v>
      </c>
      <c r="AJ46" s="5">
        <f t="shared" si="30"/>
        <v>3200.2593373999998</v>
      </c>
      <c r="AK46" s="5">
        <f t="shared" si="10"/>
        <v>98259.639337399989</v>
      </c>
      <c r="AM46" s="5">
        <f t="shared" si="49"/>
        <v>674781.12</v>
      </c>
      <c r="AN46" s="5">
        <f t="shared" si="31"/>
        <v>22717.111977600001</v>
      </c>
      <c r="AO46" s="5">
        <f t="shared" si="11"/>
        <v>697498.23197760002</v>
      </c>
      <c r="AQ46" s="5">
        <f t="shared" si="50"/>
        <v>5051.28</v>
      </c>
      <c r="AR46" s="5">
        <f t="shared" si="32"/>
        <v>170.05587439999999</v>
      </c>
      <c r="AS46" s="5">
        <f t="shared" si="12"/>
        <v>5221.3358743999997</v>
      </c>
      <c r="AU46" s="5">
        <f t="shared" si="51"/>
        <v>1652.04</v>
      </c>
      <c r="AV46" s="5">
        <f t="shared" si="33"/>
        <v>55.617409199999997</v>
      </c>
      <c r="AW46" s="5">
        <f t="shared" si="13"/>
        <v>1707.6574092000001</v>
      </c>
      <c r="AY46" s="5">
        <f t="shared" si="52"/>
        <v>1044770.2200000001</v>
      </c>
      <c r="AZ46" s="5">
        <f t="shared" si="34"/>
        <v>35173.1270706</v>
      </c>
      <c r="BA46" s="5">
        <f t="shared" si="14"/>
        <v>1079943.3470706001</v>
      </c>
      <c r="BC46" s="5">
        <f t="shared" si="53"/>
        <v>397373.33999999997</v>
      </c>
      <c r="BD46" s="5">
        <f t="shared" si="35"/>
        <v>13377.9301082</v>
      </c>
      <c r="BE46" s="5">
        <f t="shared" si="15"/>
        <v>410751.27010819997</v>
      </c>
      <c r="BG46" s="5">
        <f t="shared" si="54"/>
        <v>97164.599999999991</v>
      </c>
      <c r="BH46" s="5">
        <f t="shared" si="36"/>
        <v>3271.1334579999998</v>
      </c>
      <c r="BI46" s="5">
        <f t="shared" si="16"/>
        <v>100435.73345799999</v>
      </c>
      <c r="BM46" s="5">
        <v>0</v>
      </c>
      <c r="BO46" s="5">
        <f t="shared" si="55"/>
        <v>361336.56</v>
      </c>
      <c r="BP46" s="5">
        <f t="shared" si="37"/>
        <v>12164.719568799999</v>
      </c>
      <c r="BQ46" s="5">
        <f t="shared" si="17"/>
        <v>373501.2795688</v>
      </c>
      <c r="BS46" s="5">
        <f t="shared" si="56"/>
        <v>186201.60000000001</v>
      </c>
      <c r="BT46" s="5">
        <f t="shared" si="38"/>
        <v>6268.6439680000003</v>
      </c>
      <c r="BU46" s="5">
        <f t="shared" si="18"/>
        <v>192470.243968</v>
      </c>
      <c r="BW46" s="5">
        <f t="shared" si="57"/>
        <v>1531456.68</v>
      </c>
      <c r="BX46" s="5">
        <f t="shared" si="39"/>
        <v>51557.863516400001</v>
      </c>
      <c r="BY46" s="5">
        <f t="shared" si="19"/>
        <v>1583014.5435164</v>
      </c>
      <c r="CA46" s="5">
        <f t="shared" si="58"/>
        <v>172.38</v>
      </c>
      <c r="CB46" s="5">
        <f t="shared" si="40"/>
        <v>5.8033273999999997</v>
      </c>
      <c r="CC46" s="5">
        <f t="shared" si="20"/>
        <v>178.1833274</v>
      </c>
      <c r="CE46" s="5">
        <f t="shared" si="59"/>
        <v>160.68</v>
      </c>
      <c r="CF46" s="5">
        <f t="shared" si="41"/>
        <v>5.4094363999999997</v>
      </c>
      <c r="CG46" s="5">
        <f t="shared" si="21"/>
        <v>166.08943640000001</v>
      </c>
      <c r="CI46" s="5">
        <f>C46*$BL$7</f>
        <v>42.9</v>
      </c>
      <c r="CJ46" s="5">
        <f t="shared" si="61"/>
        <v>1.444267</v>
      </c>
      <c r="CK46" s="5">
        <f t="shared" si="60"/>
        <v>44.344267000000002</v>
      </c>
      <c r="CL46" s="5"/>
      <c r="CM46" s="5"/>
      <c r="CN46" s="5"/>
      <c r="CO46" s="5"/>
      <c r="CP46" s="5"/>
      <c r="CQ46" s="5"/>
      <c r="CR46" s="5"/>
      <c r="CS46" s="5"/>
      <c r="CT46" s="5"/>
      <c r="CU46" s="5"/>
    </row>
    <row r="47" spans="1:99" x14ac:dyDescent="0.2">
      <c r="A47" s="30">
        <v>13789</v>
      </c>
      <c r="D47" s="3">
        <v>135844</v>
      </c>
      <c r="E47" s="3">
        <f t="shared" si="0"/>
        <v>135844</v>
      </c>
      <c r="H47" s="5">
        <f t="shared" si="23"/>
        <v>39135.691907599998</v>
      </c>
      <c r="I47" s="5">
        <f t="shared" si="1"/>
        <v>39135.691907599998</v>
      </c>
      <c r="K47" s="5"/>
      <c r="L47" s="3">
        <f t="shared" si="5"/>
        <v>96708.308092399995</v>
      </c>
      <c r="M47" s="5">
        <f t="shared" si="6"/>
        <v>96708.308092399995</v>
      </c>
      <c r="N47" s="5"/>
      <c r="O47" s="5"/>
      <c r="P47" s="5">
        <f t="shared" si="24"/>
        <v>8591.4537799999998</v>
      </c>
      <c r="Q47" s="5">
        <f t="shared" si="7"/>
        <v>8591.4537799999998</v>
      </c>
      <c r="S47" s="5"/>
      <c r="T47" s="5">
        <f t="shared" si="25"/>
        <v>24.302491600000003</v>
      </c>
      <c r="U47" s="5">
        <f t="shared" si="2"/>
        <v>24.302491600000003</v>
      </c>
      <c r="X47" s="5">
        <f t="shared" si="26"/>
        <v>4556.8598112</v>
      </c>
      <c r="Y47" s="5">
        <f t="shared" si="8"/>
        <v>4556.8598112</v>
      </c>
      <c r="AB47" s="5">
        <f t="shared" si="27"/>
        <v>6527.9970044000002</v>
      </c>
      <c r="AC47" s="5">
        <f t="shared" si="9"/>
        <v>6527.9970044000002</v>
      </c>
      <c r="AF47" s="5">
        <f t="shared" si="28"/>
        <v>460.94586079999999</v>
      </c>
      <c r="AG47" s="5">
        <f t="shared" si="29"/>
        <v>460.94586079999999</v>
      </c>
      <c r="AJ47" s="5">
        <f t="shared" si="30"/>
        <v>1655.5444123999998</v>
      </c>
      <c r="AK47" s="5">
        <f t="shared" si="10"/>
        <v>1655.5444123999998</v>
      </c>
      <c r="AN47" s="5">
        <f t="shared" si="31"/>
        <v>11751.9187776</v>
      </c>
      <c r="AO47" s="5">
        <f t="shared" si="11"/>
        <v>11751.9187776</v>
      </c>
      <c r="AR47" s="5">
        <f t="shared" si="32"/>
        <v>87.972574399999999</v>
      </c>
      <c r="AS47" s="5">
        <f t="shared" si="12"/>
        <v>87.972574399999999</v>
      </c>
      <c r="AV47" s="5">
        <f t="shared" si="33"/>
        <v>28.771759199999998</v>
      </c>
      <c r="AW47" s="5">
        <f t="shared" si="13"/>
        <v>28.771759199999998</v>
      </c>
      <c r="AZ47" s="5">
        <f t="shared" si="34"/>
        <v>18195.6109956</v>
      </c>
      <c r="BA47" s="5">
        <f t="shared" si="14"/>
        <v>18195.6109956</v>
      </c>
      <c r="BD47" s="5">
        <f t="shared" si="35"/>
        <v>6920.6133331999999</v>
      </c>
      <c r="BE47" s="5">
        <f t="shared" si="15"/>
        <v>6920.6133331999999</v>
      </c>
      <c r="BH47" s="5">
        <f t="shared" si="36"/>
        <v>1692.2087079999999</v>
      </c>
      <c r="BI47" s="5">
        <f t="shared" si="16"/>
        <v>1692.2087079999999</v>
      </c>
      <c r="BM47" s="5">
        <v>0</v>
      </c>
      <c r="BP47" s="5">
        <f t="shared" si="37"/>
        <v>6293.0004687999999</v>
      </c>
      <c r="BQ47" s="5">
        <f t="shared" si="17"/>
        <v>6293.0004687999999</v>
      </c>
      <c r="BT47" s="5">
        <f t="shared" si="38"/>
        <v>3242.867968</v>
      </c>
      <c r="BU47" s="5">
        <f t="shared" si="18"/>
        <v>3242.867968</v>
      </c>
      <c r="BX47" s="5">
        <f t="shared" si="39"/>
        <v>26671.6924664</v>
      </c>
      <c r="BY47" s="5">
        <f t="shared" si="19"/>
        <v>26671.6924664</v>
      </c>
      <c r="CA47" s="5"/>
      <c r="CB47" s="5">
        <f t="shared" si="40"/>
        <v>3.0021523999999999</v>
      </c>
      <c r="CC47" s="5">
        <f t="shared" si="20"/>
        <v>3.0021523999999999</v>
      </c>
      <c r="CE47" s="5"/>
      <c r="CF47" s="5">
        <f t="shared" si="41"/>
        <v>2.7983864000000001</v>
      </c>
      <c r="CG47" s="5">
        <f t="shared" si="21"/>
        <v>2.7983864000000001</v>
      </c>
      <c r="CI47" s="5"/>
      <c r="CJ47" s="5">
        <f t="shared" si="61"/>
        <v>0.74714199999999997</v>
      </c>
      <c r="CK47" s="5">
        <f t="shared" si="60"/>
        <v>0.74714199999999997</v>
      </c>
      <c r="CL47" s="5"/>
      <c r="CM47" s="5"/>
      <c r="CN47" s="5"/>
      <c r="CO47" s="5"/>
      <c r="CP47" s="5"/>
      <c r="CQ47" s="5"/>
      <c r="CR47" s="5"/>
      <c r="CS47" s="5"/>
      <c r="CT47" s="5"/>
      <c r="CU47" s="5"/>
    </row>
    <row r="48" spans="1:99" x14ac:dyDescent="0.2">
      <c r="A48" s="30">
        <v>13971</v>
      </c>
      <c r="C48" s="3">
        <v>8050000</v>
      </c>
      <c r="D48" s="3">
        <v>135844</v>
      </c>
      <c r="E48" s="3">
        <f t="shared" si="0"/>
        <v>8185844</v>
      </c>
      <c r="G48" s="5">
        <f t="shared" si="42"/>
        <v>2319147.8449999997</v>
      </c>
      <c r="H48" s="5">
        <f t="shared" si="23"/>
        <v>39135.691907599998</v>
      </c>
      <c r="I48" s="5">
        <f t="shared" si="1"/>
        <v>2358283.5369075998</v>
      </c>
      <c r="K48" s="5">
        <f t="shared" si="22"/>
        <v>5730852.1550000003</v>
      </c>
      <c r="L48" s="3">
        <f t="shared" si="5"/>
        <v>96708.308092399995</v>
      </c>
      <c r="M48" s="5">
        <f t="shared" si="6"/>
        <v>5827560.4630924007</v>
      </c>
      <c r="N48" s="5"/>
      <c r="O48" s="5">
        <f t="shared" si="43"/>
        <v>509122.24999999994</v>
      </c>
      <c r="P48" s="5">
        <f t="shared" si="24"/>
        <v>8591.4537799999998</v>
      </c>
      <c r="Q48" s="5">
        <f t="shared" si="7"/>
        <v>517713.70377999992</v>
      </c>
      <c r="S48" s="5">
        <f t="shared" si="44"/>
        <v>1440.145</v>
      </c>
      <c r="T48" s="5">
        <f t="shared" si="25"/>
        <v>24.302491600000003</v>
      </c>
      <c r="U48" s="5">
        <f t="shared" si="2"/>
        <v>1464.4474915999999</v>
      </c>
      <c r="W48" s="5">
        <f t="shared" si="45"/>
        <v>270035.64</v>
      </c>
      <c r="X48" s="5">
        <f t="shared" si="26"/>
        <v>4556.8598112</v>
      </c>
      <c r="Y48" s="5">
        <f t="shared" si="8"/>
        <v>274592.49981120002</v>
      </c>
      <c r="AA48" s="5">
        <f t="shared" si="46"/>
        <v>386843.55500000005</v>
      </c>
      <c r="AB48" s="5">
        <f t="shared" si="27"/>
        <v>6527.9970044000002</v>
      </c>
      <c r="AC48" s="5">
        <f t="shared" si="9"/>
        <v>393371.55200440006</v>
      </c>
      <c r="AE48" s="5">
        <f t="shared" si="47"/>
        <v>27315.26</v>
      </c>
      <c r="AF48" s="5">
        <f t="shared" si="28"/>
        <v>460.94586079999999</v>
      </c>
      <c r="AG48" s="5">
        <f t="shared" si="29"/>
        <v>27776.205860799997</v>
      </c>
      <c r="AI48" s="5">
        <f t="shared" si="48"/>
        <v>98106.154999999999</v>
      </c>
      <c r="AJ48" s="5">
        <f t="shared" si="30"/>
        <v>1655.5444123999998</v>
      </c>
      <c r="AK48" s="5">
        <f t="shared" si="10"/>
        <v>99761.699412400005</v>
      </c>
      <c r="AM48" s="5">
        <f t="shared" si="49"/>
        <v>696408.72</v>
      </c>
      <c r="AN48" s="5">
        <f t="shared" si="31"/>
        <v>11751.9187776</v>
      </c>
      <c r="AO48" s="5">
        <f t="shared" si="11"/>
        <v>708160.63877760002</v>
      </c>
      <c r="AQ48" s="5">
        <f t="shared" si="50"/>
        <v>5213.18</v>
      </c>
      <c r="AR48" s="5">
        <f t="shared" si="32"/>
        <v>87.972574399999999</v>
      </c>
      <c r="AS48" s="5">
        <f t="shared" si="12"/>
        <v>5301.1525744</v>
      </c>
      <c r="AU48" s="5">
        <f t="shared" si="51"/>
        <v>1704.99</v>
      </c>
      <c r="AV48" s="5">
        <f t="shared" si="33"/>
        <v>28.771759199999998</v>
      </c>
      <c r="AW48" s="5">
        <f t="shared" si="13"/>
        <v>1733.7617591999999</v>
      </c>
      <c r="AY48" s="5">
        <f t="shared" si="52"/>
        <v>1078256.4450000001</v>
      </c>
      <c r="AZ48" s="5">
        <f t="shared" si="34"/>
        <v>18195.6109956</v>
      </c>
      <c r="BA48" s="5">
        <f t="shared" si="14"/>
        <v>1096452.0559956001</v>
      </c>
      <c r="BC48" s="5">
        <f t="shared" si="53"/>
        <v>410109.66499999998</v>
      </c>
      <c r="BD48" s="5">
        <f t="shared" si="35"/>
        <v>6920.6133331999999</v>
      </c>
      <c r="BE48" s="5">
        <f t="shared" si="15"/>
        <v>417030.27833319997</v>
      </c>
      <c r="BG48" s="5">
        <f t="shared" si="54"/>
        <v>100278.84999999999</v>
      </c>
      <c r="BH48" s="5">
        <f t="shared" si="36"/>
        <v>1692.2087079999999</v>
      </c>
      <c r="BI48" s="5">
        <f t="shared" si="16"/>
        <v>101971.058708</v>
      </c>
      <c r="BM48" s="5">
        <v>0</v>
      </c>
      <c r="BO48" s="5">
        <f t="shared" si="55"/>
        <v>372917.86</v>
      </c>
      <c r="BP48" s="5">
        <f t="shared" si="37"/>
        <v>6293.0004687999999</v>
      </c>
      <c r="BQ48" s="5">
        <f t="shared" si="17"/>
        <v>379210.86046880001</v>
      </c>
      <c r="BS48" s="5">
        <f t="shared" si="56"/>
        <v>192169.60000000001</v>
      </c>
      <c r="BT48" s="5">
        <f t="shared" si="38"/>
        <v>3242.867968</v>
      </c>
      <c r="BU48" s="5">
        <f t="shared" si="18"/>
        <v>195412.46796800001</v>
      </c>
      <c r="BW48" s="5">
        <f t="shared" si="57"/>
        <v>1580541.83</v>
      </c>
      <c r="BX48" s="5">
        <f t="shared" si="39"/>
        <v>26671.6924664</v>
      </c>
      <c r="BY48" s="5">
        <f t="shared" si="19"/>
        <v>1607213.5224664002</v>
      </c>
      <c r="CA48" s="5">
        <f t="shared" si="58"/>
        <v>177.905</v>
      </c>
      <c r="CB48" s="5">
        <f t="shared" si="40"/>
        <v>3.0021523999999999</v>
      </c>
      <c r="CC48" s="5">
        <f t="shared" si="20"/>
        <v>180.9071524</v>
      </c>
      <c r="CE48" s="5">
        <f t="shared" si="59"/>
        <v>165.82999999999998</v>
      </c>
      <c r="CF48" s="5">
        <f t="shared" si="41"/>
        <v>2.7983864000000001</v>
      </c>
      <c r="CG48" s="5">
        <f t="shared" si="21"/>
        <v>168.62838639999998</v>
      </c>
      <c r="CI48" s="5">
        <f>C48*$BL$7</f>
        <v>44.274999999999999</v>
      </c>
      <c r="CJ48" s="5">
        <f t="shared" si="61"/>
        <v>0.74714199999999997</v>
      </c>
      <c r="CK48" s="5">
        <f t="shared" si="60"/>
        <v>45.022141999999995</v>
      </c>
      <c r="CL48" s="5"/>
      <c r="CM48" s="5"/>
      <c r="CN48" s="5"/>
      <c r="CO48" s="5"/>
      <c r="CP48" s="5"/>
      <c r="CQ48" s="5"/>
      <c r="CR48" s="5"/>
      <c r="CS48" s="5"/>
      <c r="CT48" s="5"/>
      <c r="CU48" s="5"/>
    </row>
    <row r="49" spans="1:99" x14ac:dyDescent="0.2">
      <c r="K49" s="5"/>
      <c r="L49" s="3"/>
      <c r="M49" s="5"/>
      <c r="N49" s="5"/>
      <c r="O49" s="5"/>
      <c r="P49" s="5"/>
      <c r="Q49" s="5"/>
      <c r="S49" s="5"/>
      <c r="T49" s="5"/>
      <c r="U49" s="5"/>
      <c r="CA49" s="5"/>
      <c r="CB49" s="5"/>
      <c r="CC49" s="5"/>
      <c r="CE49" s="5"/>
      <c r="CF49" s="5"/>
      <c r="CG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</row>
    <row r="50" spans="1:99" ht="13.5" thickBot="1" x14ac:dyDescent="0.25">
      <c r="A50" s="32" t="s">
        <v>5</v>
      </c>
      <c r="C50" s="33">
        <f>SUM(C9:C49)</f>
        <v>115000000</v>
      </c>
      <c r="D50" s="33">
        <f>SUM(D9:D49)</f>
        <v>51469516</v>
      </c>
      <c r="E50" s="33">
        <f>SUM(E9:E49)</f>
        <v>166469516</v>
      </c>
      <c r="G50" s="33">
        <f>SUM(G9:G49)</f>
        <v>32948530.613499995</v>
      </c>
      <c r="H50" s="33">
        <f>SUM(H9:H49)</f>
        <v>14154759.291063298</v>
      </c>
      <c r="I50" s="33">
        <f>SUM(I9:I49)</f>
        <v>47103289.9045633</v>
      </c>
      <c r="K50" s="33">
        <f>SUM(K9:K49)</f>
        <v>82051469.795000002</v>
      </c>
      <c r="L50" s="33">
        <f>SUM(L9:L49)</f>
        <v>37314756.728441693</v>
      </c>
      <c r="M50" s="33">
        <f>SUM(M9:M49)</f>
        <v>119366226.52344167</v>
      </c>
      <c r="N50" s="3"/>
      <c r="O50" s="33">
        <f>SUM(O9:O49)</f>
        <v>7269825.0169999991</v>
      </c>
      <c r="P50" s="33">
        <f>SUM(P9:P49)</f>
        <v>3237425.7408970008</v>
      </c>
      <c r="Q50" s="33">
        <f>SUM(Q9:Q49)</f>
        <v>10507250.757896995</v>
      </c>
      <c r="S50" s="33">
        <f>SUM(S9:S49)</f>
        <v>20249.903999999999</v>
      </c>
      <c r="T50" s="33">
        <f>SUM(T9:T49)</f>
        <v>8716.7221811999989</v>
      </c>
      <c r="U50" s="33">
        <f>SUM(U9:U49)</f>
        <v>28966.626181199998</v>
      </c>
      <c r="W50" s="33">
        <f>SUM(W9:W49)</f>
        <v>3812173.7035000003</v>
      </c>
      <c r="X50" s="33">
        <f>SUM(X9:X49)</f>
        <v>1616417.2970232</v>
      </c>
      <c r="Y50" s="33">
        <f>SUM(Y9:Y49)</f>
        <v>5428591.0005232003</v>
      </c>
      <c r="AA50" s="33">
        <f>SUM(AA9:AA49)</f>
        <v>5431393.8795000007</v>
      </c>
      <c r="AB50" s="33">
        <f>SUM(AB9:AB49)</f>
        <v>2270633.7041852991</v>
      </c>
      <c r="AC50" s="33">
        <f>SUM(AC9:AC49)</f>
        <v>7702027.5836853012</v>
      </c>
      <c r="AD50" s="3"/>
      <c r="AE50" s="33">
        <f>SUM(AE9:AE49)</f>
        <v>379742.85349999997</v>
      </c>
      <c r="AF50" s="33">
        <f>SUM(AF9:AF49)</f>
        <v>158039.8779087</v>
      </c>
      <c r="AG50" s="33">
        <f>SUM(AG9:AG49)</f>
        <v>537782.73140869976</v>
      </c>
      <c r="AH50" s="3"/>
      <c r="AI50" s="33">
        <f>SUM(AI9:AI49)</f>
        <v>1398753.8309999998</v>
      </c>
      <c r="AJ50" s="33">
        <f>SUM(AJ9:AJ49)</f>
        <v>614590.21475069993</v>
      </c>
      <c r="AK50" s="33">
        <f>SUM(AK9:AK49)</f>
        <v>2013344.0457506999</v>
      </c>
      <c r="AL50" s="3"/>
      <c r="AM50" s="33">
        <f>SUM(AM9:AM49)</f>
        <v>9962654.8994999994</v>
      </c>
      <c r="AN50" s="33">
        <f>SUM(AN9:AN49)</f>
        <v>4409513.360437002</v>
      </c>
      <c r="AO50" s="33">
        <f>SUM(AO9:AO49)</f>
        <v>14372168.259937001</v>
      </c>
      <c r="AP50" s="3"/>
      <c r="AQ50" s="33">
        <f>SUM(AQ9:AQ49)</f>
        <v>72411.394</v>
      </c>
      <c r="AR50" s="33">
        <f>SUM(AR9:AR49)</f>
        <v>30116.259954100002</v>
      </c>
      <c r="AS50" s="33">
        <f>SUM(AS9:AS49)</f>
        <v>102527.65395410001</v>
      </c>
      <c r="AT50" s="3"/>
      <c r="AU50" s="33">
        <f>SUM(AU9:AU49)</f>
        <v>23682.417000000005</v>
      </c>
      <c r="AV50" s="33">
        <f>SUM(AV9:AV49)</f>
        <v>9333.597528600003</v>
      </c>
      <c r="AW50" s="33">
        <f>SUM(AW9:AW49)</f>
        <v>33016.014528600004</v>
      </c>
      <c r="AX50" s="3"/>
      <c r="AY50" s="33">
        <f>SUM(AY9:AY49)</f>
        <v>15091537.322000002</v>
      </c>
      <c r="AZ50" s="33">
        <f>SUM(AZ9:AZ49)</f>
        <v>6197957.7444835985</v>
      </c>
      <c r="BA50" s="33">
        <f>SUM(BA9:BA49)</f>
        <v>21289495.066483602</v>
      </c>
      <c r="BC50" s="33">
        <f>SUM(BC9:BC49)</f>
        <v>5801054.948499999</v>
      </c>
      <c r="BD50" s="33">
        <f>SUM(BD9:BD49)</f>
        <v>2446852.3716352</v>
      </c>
      <c r="BE50" s="33">
        <f>SUM(BE9:BE49)</f>
        <v>8247907.3201351995</v>
      </c>
      <c r="BG50" s="33">
        <f>SUM(BG9:BG49)</f>
        <v>1435575.6539999999</v>
      </c>
      <c r="BH50" s="33">
        <f>SUM(BH9:BH49)</f>
        <v>648164.07799160026</v>
      </c>
      <c r="BI50" s="33">
        <f>SUM(BI9:BI49)</f>
        <v>2083739.7319915995</v>
      </c>
      <c r="BK50" s="33">
        <f>SUM(BK9:BK49)</f>
        <v>633.91750000000002</v>
      </c>
      <c r="BL50" s="33">
        <f>SUM(BL9:BL49)</f>
        <v>100.5347245</v>
      </c>
      <c r="BM50" s="33">
        <f>SUM(BM9:BM49)</f>
        <v>734.45222450000006</v>
      </c>
      <c r="BO50" s="33">
        <f>SUM(BO9:BO49)</f>
        <v>5337324.0524999993</v>
      </c>
      <c r="BP50" s="33">
        <f>SUM(BP9:BP49)</f>
        <v>2365933.4835770004</v>
      </c>
      <c r="BQ50" s="33">
        <f>SUM(BQ9:BQ49)</f>
        <v>7703257.5360769993</v>
      </c>
      <c r="BS50" s="33">
        <f>SUM(BS9:BS49)</f>
        <v>2750008.4510000004</v>
      </c>
      <c r="BT50" s="33">
        <f>SUM(BT9:BT49)</f>
        <v>1236820.1714054001</v>
      </c>
      <c r="BU50" s="33">
        <f>SUM(BU9:BU49)</f>
        <v>3986828.6224054005</v>
      </c>
      <c r="BW50" s="33">
        <f>SUM(BW9:BW49)</f>
        <v>22165211.683499999</v>
      </c>
      <c r="BX50" s="33">
        <f>SUM(BX9:BX49)</f>
        <v>9251598.4325186983</v>
      </c>
      <c r="BY50" s="33">
        <f>SUM(BY9:BY49)</f>
        <v>31416810.116018701</v>
      </c>
      <c r="CA50" s="33">
        <f>SUM(CA9:CA49)</f>
        <v>2546.596</v>
      </c>
      <c r="CB50" s="33">
        <f>SUM(CB9:CB49)</f>
        <v>1105.2393747999995</v>
      </c>
      <c r="CC50" s="33">
        <f>SUM(CC9:CC49)</f>
        <v>3651.8353748000004</v>
      </c>
      <c r="CE50" s="33">
        <f>SUM(CE9:CE49)</f>
        <v>2374.096</v>
      </c>
      <c r="CF50" s="33">
        <f>SUM(CF9:CF49)</f>
        <v>1072.1144920000006</v>
      </c>
      <c r="CG50" s="33">
        <f>SUM(CG9:CG49)</f>
        <v>3446.2104920000002</v>
      </c>
      <c r="CI50" s="33">
        <f>SUM(CI9:CI49)</f>
        <v>1094315.1750000003</v>
      </c>
      <c r="CJ50" s="33">
        <f>SUM(CJ9:CJ49)</f>
        <v>2810365.7833731016</v>
      </c>
      <c r="CK50" s="33">
        <f>SUM(CK9:CK49)</f>
        <v>3904680.9583731005</v>
      </c>
      <c r="CL50" s="5"/>
      <c r="CM50" s="5"/>
      <c r="CN50" s="5"/>
      <c r="CO50" s="5"/>
      <c r="CP50" s="5"/>
      <c r="CQ50" s="5"/>
      <c r="CR50" s="5"/>
      <c r="CS50" s="5"/>
      <c r="CT50" s="5"/>
      <c r="CU50" s="5"/>
    </row>
    <row r="51" spans="1:99" ht="13.5" thickTop="1" x14ac:dyDescent="0.2">
      <c r="S51" s="5"/>
      <c r="T51" s="5"/>
      <c r="U51" s="5"/>
      <c r="CA51" s="5"/>
      <c r="CB51" s="5"/>
      <c r="CC51" s="5"/>
      <c r="CE51" s="5"/>
      <c r="CF51" s="5"/>
      <c r="CG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</row>
    <row r="52" spans="1:99" x14ac:dyDescent="0.2">
      <c r="L52" s="5"/>
      <c r="S52" s="5"/>
      <c r="T52" s="5"/>
      <c r="U52" s="5"/>
      <c r="CA52" s="5"/>
      <c r="CB52" s="5"/>
      <c r="CC52" s="5"/>
      <c r="CE52" s="5"/>
      <c r="CF52" s="5"/>
      <c r="CG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</row>
    <row r="53" spans="1:99" x14ac:dyDescent="0.2">
      <c r="S53" s="5"/>
      <c r="T53" s="5"/>
      <c r="U53" s="5"/>
      <c r="CA53" s="5"/>
      <c r="CB53" s="5"/>
      <c r="CC53" s="5"/>
      <c r="CE53" s="5"/>
      <c r="CF53" s="5"/>
      <c r="CG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</row>
    <row r="54" spans="1:99" x14ac:dyDescent="0.2">
      <c r="S54" s="5"/>
      <c r="T54" s="5"/>
      <c r="U54" s="5"/>
      <c r="CA54" s="5"/>
      <c r="CB54" s="5"/>
      <c r="CC54" s="5"/>
      <c r="CE54" s="5"/>
      <c r="CF54" s="5"/>
      <c r="CG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</row>
    <row r="55" spans="1:99" x14ac:dyDescent="0.2">
      <c r="S55" s="5"/>
      <c r="T55" s="5"/>
      <c r="U55" s="5"/>
      <c r="CA55" s="5"/>
      <c r="CB55" s="5"/>
      <c r="CC55" s="5"/>
      <c r="CE55" s="5"/>
      <c r="CF55" s="5"/>
      <c r="CG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</row>
    <row r="56" spans="1:99" x14ac:dyDescent="0.2">
      <c r="S56" s="5"/>
      <c r="T56" s="5"/>
      <c r="U56" s="5"/>
      <c r="CA56" s="5"/>
      <c r="CB56" s="5"/>
      <c r="CC56" s="5"/>
      <c r="CE56" s="5"/>
      <c r="CF56" s="5"/>
      <c r="CG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</row>
    <row r="57" spans="1:99" x14ac:dyDescent="0.2">
      <c r="S57" s="5"/>
      <c r="T57" s="5"/>
      <c r="U57" s="5"/>
      <c r="CA57" s="5"/>
      <c r="CB57" s="5"/>
      <c r="CC57" s="5"/>
      <c r="CE57" s="5"/>
      <c r="CF57" s="5"/>
      <c r="CG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</row>
    <row r="58" spans="1:99" x14ac:dyDescent="0.2">
      <c r="A58"/>
      <c r="S58" s="5"/>
      <c r="T58" s="5"/>
      <c r="U58" s="5"/>
      <c r="CA58" s="5"/>
      <c r="CB58" s="5"/>
      <c r="CC58" s="5"/>
      <c r="CE58" s="5"/>
      <c r="CF58" s="5"/>
      <c r="CG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</row>
    <row r="59" spans="1:99" x14ac:dyDescent="0.2">
      <c r="A59"/>
      <c r="S59" s="5"/>
      <c r="T59" s="5"/>
      <c r="U59" s="5"/>
      <c r="CA59" s="5"/>
      <c r="CB59" s="5"/>
      <c r="CC59" s="5"/>
      <c r="CE59" s="5"/>
      <c r="CF59" s="5"/>
      <c r="CG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</row>
    <row r="60" spans="1:99" x14ac:dyDescent="0.2">
      <c r="A60"/>
      <c r="S60" s="5"/>
      <c r="T60" s="5"/>
      <c r="U60" s="5"/>
      <c r="CA60" s="5"/>
      <c r="CB60" s="5"/>
      <c r="CC60" s="5"/>
      <c r="CE60" s="5"/>
      <c r="CF60" s="5"/>
      <c r="CG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</row>
    <row r="61" spans="1:99" x14ac:dyDescent="0.2">
      <c r="A61"/>
      <c r="S61" s="5"/>
      <c r="T61" s="5"/>
      <c r="U61" s="5"/>
      <c r="CA61" s="5"/>
      <c r="CB61" s="5"/>
      <c r="CC61" s="5"/>
      <c r="CE61" s="5"/>
      <c r="CF61" s="5"/>
      <c r="CG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</row>
    <row r="62" spans="1:99" x14ac:dyDescent="0.2">
      <c r="A62"/>
      <c r="S62" s="5"/>
      <c r="T62" s="5"/>
      <c r="U62" s="5"/>
      <c r="CA62" s="5"/>
      <c r="CB62" s="5"/>
      <c r="CC62" s="5"/>
      <c r="CE62" s="5"/>
      <c r="CF62" s="5"/>
      <c r="CG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</row>
    <row r="63" spans="1:99" x14ac:dyDescent="0.2">
      <c r="A63"/>
      <c r="G63"/>
      <c r="H63"/>
      <c r="I63"/>
      <c r="S63" s="5"/>
      <c r="T63" s="5"/>
      <c r="U63" s="5"/>
      <c r="CA63" s="5"/>
      <c r="CB63" s="5"/>
      <c r="CC63" s="5"/>
      <c r="CE63" s="5"/>
      <c r="CF63" s="5"/>
      <c r="CG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</row>
    <row r="64" spans="1:99" x14ac:dyDescent="0.2">
      <c r="A64"/>
      <c r="C64"/>
      <c r="D64"/>
      <c r="E64"/>
      <c r="F64"/>
      <c r="G64"/>
      <c r="H64"/>
      <c r="I64"/>
      <c r="J64"/>
      <c r="R64"/>
      <c r="S64" s="5"/>
      <c r="T64" s="5"/>
      <c r="U64" s="5"/>
      <c r="CA64" s="5"/>
      <c r="CB64" s="5"/>
      <c r="CC64" s="5"/>
      <c r="CE64" s="5"/>
      <c r="CF64" s="5"/>
      <c r="CG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</row>
    <row r="65" spans="1:99" x14ac:dyDescent="0.2">
      <c r="A65"/>
      <c r="C65"/>
      <c r="D65"/>
      <c r="E65"/>
      <c r="F65"/>
      <c r="G65"/>
      <c r="H65"/>
      <c r="I65"/>
      <c r="J65"/>
      <c r="R65"/>
      <c r="S65" s="5"/>
      <c r="T65" s="5"/>
      <c r="U65" s="5"/>
      <c r="CA65" s="5"/>
      <c r="CB65" s="5"/>
      <c r="CC65" s="5"/>
      <c r="CE65" s="5"/>
      <c r="CF65" s="5"/>
      <c r="CG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</row>
    <row r="66" spans="1:99" x14ac:dyDescent="0.2">
      <c r="A66"/>
      <c r="C66"/>
      <c r="D66"/>
      <c r="E66"/>
      <c r="F66"/>
      <c r="G66"/>
      <c r="H66"/>
      <c r="I66"/>
      <c r="J66"/>
      <c r="R66"/>
      <c r="S66" s="5"/>
      <c r="T66" s="5"/>
      <c r="U66" s="5"/>
      <c r="CA66" s="5"/>
      <c r="CB66" s="5"/>
      <c r="CC66" s="5"/>
      <c r="CE66" s="5"/>
      <c r="CF66" s="5"/>
      <c r="CG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</row>
    <row r="67" spans="1:99" x14ac:dyDescent="0.2">
      <c r="A67"/>
      <c r="C67"/>
      <c r="D67"/>
      <c r="E67"/>
      <c r="F67"/>
      <c r="G67"/>
      <c r="H67"/>
      <c r="I67"/>
      <c r="J67"/>
      <c r="R67"/>
      <c r="S67" s="5"/>
      <c r="T67" s="5"/>
      <c r="U67" s="5"/>
      <c r="CA67" s="5"/>
      <c r="CB67" s="5"/>
      <c r="CC67" s="5"/>
      <c r="CE67" s="5"/>
      <c r="CF67" s="5"/>
      <c r="CG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</row>
    <row r="68" spans="1:99" x14ac:dyDescent="0.2">
      <c r="A68"/>
      <c r="C68"/>
      <c r="D68"/>
      <c r="E68"/>
      <c r="F68"/>
      <c r="G68"/>
      <c r="H68"/>
      <c r="I68"/>
      <c r="J68"/>
      <c r="R68"/>
      <c r="S68" s="5"/>
      <c r="T68" s="5"/>
      <c r="U68" s="5"/>
      <c r="CA68" s="5"/>
      <c r="CB68" s="5"/>
      <c r="CC68" s="5"/>
      <c r="CE68" s="5"/>
      <c r="CF68" s="5"/>
      <c r="CG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</row>
    <row r="69" spans="1:99" x14ac:dyDescent="0.2">
      <c r="A69"/>
      <c r="C69"/>
      <c r="D69"/>
      <c r="E69"/>
      <c r="F69"/>
      <c r="G69"/>
      <c r="H69"/>
      <c r="I69"/>
      <c r="J69"/>
      <c r="R69"/>
      <c r="S69" s="5"/>
      <c r="T69" s="5"/>
      <c r="U69" s="5"/>
      <c r="CA69" s="5"/>
      <c r="CB69" s="5"/>
      <c r="CC69" s="5"/>
      <c r="CE69" s="5"/>
      <c r="CF69" s="5"/>
      <c r="CG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</row>
    <row r="70" spans="1:99" x14ac:dyDescent="0.2">
      <c r="A70"/>
      <c r="C70"/>
      <c r="D70"/>
      <c r="E70"/>
      <c r="F70"/>
      <c r="G70"/>
      <c r="H70"/>
      <c r="I70"/>
      <c r="J70"/>
      <c r="R70"/>
      <c r="S70" s="5"/>
      <c r="T70" s="5"/>
      <c r="U70" s="5"/>
      <c r="CA70" s="5"/>
      <c r="CB70" s="5"/>
      <c r="CC70" s="5"/>
      <c r="CE70" s="5"/>
      <c r="CF70" s="5"/>
      <c r="CG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</row>
    <row r="71" spans="1:99" x14ac:dyDescent="0.2">
      <c r="A71"/>
      <c r="C71"/>
      <c r="D71"/>
      <c r="E71"/>
      <c r="F71"/>
      <c r="G71"/>
      <c r="H71"/>
      <c r="I71"/>
      <c r="J71"/>
      <c r="R71"/>
      <c r="S71" s="5"/>
      <c r="T71" s="5"/>
      <c r="U71" s="5"/>
      <c r="CA71" s="5"/>
      <c r="CB71" s="5"/>
      <c r="CC71" s="5"/>
      <c r="CE71" s="5"/>
      <c r="CF71" s="5"/>
      <c r="CG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</row>
    <row r="72" spans="1:99" x14ac:dyDescent="0.2">
      <c r="A72"/>
      <c r="C72"/>
      <c r="D72"/>
      <c r="E72"/>
      <c r="F72"/>
      <c r="G72"/>
      <c r="H72"/>
      <c r="I72"/>
      <c r="J72"/>
      <c r="R72"/>
      <c r="S72" s="5"/>
      <c r="T72" s="5"/>
      <c r="U72" s="5"/>
      <c r="CA72" s="5"/>
      <c r="CB72" s="5"/>
      <c r="CC72" s="5"/>
      <c r="CE72" s="5"/>
      <c r="CF72" s="5"/>
      <c r="CG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</row>
    <row r="73" spans="1:99" x14ac:dyDescent="0.2">
      <c r="A73"/>
      <c r="C73"/>
      <c r="D73"/>
      <c r="E73"/>
      <c r="F73"/>
      <c r="G73"/>
      <c r="H73"/>
      <c r="I73"/>
      <c r="J73"/>
      <c r="R73"/>
      <c r="S73" s="5"/>
      <c r="T73" s="5"/>
      <c r="U73" s="5"/>
      <c r="CA73" s="5"/>
      <c r="CB73" s="5"/>
      <c r="CC73" s="5"/>
      <c r="CE73" s="5"/>
      <c r="CF73" s="5"/>
      <c r="CG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</row>
    <row r="74" spans="1:99" x14ac:dyDescent="0.2">
      <c r="A74"/>
      <c r="C74"/>
      <c r="D74"/>
      <c r="E74"/>
      <c r="F74"/>
      <c r="G74"/>
      <c r="H74"/>
      <c r="I74"/>
      <c r="J74"/>
      <c r="R74"/>
      <c r="S74" s="5"/>
      <c r="T74" s="5"/>
      <c r="U74" s="5"/>
      <c r="CA74" s="5"/>
      <c r="CB74" s="5"/>
      <c r="CC74" s="5"/>
      <c r="CE74" s="5"/>
      <c r="CF74" s="5"/>
      <c r="CG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</row>
    <row r="75" spans="1:99" x14ac:dyDescent="0.2">
      <c r="A75"/>
      <c r="C75"/>
      <c r="D75"/>
      <c r="E75"/>
      <c r="F75"/>
      <c r="G75"/>
      <c r="H75"/>
      <c r="I75"/>
      <c r="J75"/>
      <c r="R75"/>
      <c r="S75" s="5"/>
      <c r="T75" s="5"/>
      <c r="U75" s="5"/>
      <c r="CA75" s="5"/>
      <c r="CB75" s="5"/>
      <c r="CC75" s="5"/>
      <c r="CE75" s="5"/>
      <c r="CF75" s="5"/>
      <c r="CG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</row>
    <row r="76" spans="1:99" x14ac:dyDescent="0.2">
      <c r="A76"/>
      <c r="C76"/>
      <c r="D76"/>
      <c r="E76"/>
      <c r="F76"/>
      <c r="G76"/>
      <c r="H76"/>
      <c r="I76"/>
      <c r="J76"/>
      <c r="R76"/>
      <c r="S76" s="5"/>
      <c r="T76" s="5"/>
      <c r="U76" s="5"/>
      <c r="CA76" s="5"/>
      <c r="CB76" s="5"/>
      <c r="CC76" s="5"/>
      <c r="CE76" s="5"/>
      <c r="CF76" s="5"/>
      <c r="CG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</row>
    <row r="77" spans="1:99" x14ac:dyDescent="0.2">
      <c r="A77"/>
      <c r="C77"/>
      <c r="D77"/>
      <c r="E77"/>
      <c r="F77"/>
      <c r="G77"/>
      <c r="H77"/>
      <c r="I77"/>
      <c r="J77"/>
      <c r="R77"/>
      <c r="S77" s="5"/>
      <c r="T77" s="5"/>
      <c r="U77" s="5"/>
      <c r="CA77" s="5"/>
      <c r="CB77" s="5"/>
      <c r="CC77" s="5"/>
      <c r="CE77" s="5"/>
      <c r="CF77" s="5"/>
      <c r="CG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</row>
    <row r="78" spans="1:99" x14ac:dyDescent="0.2">
      <c r="A78"/>
      <c r="C78"/>
      <c r="D78"/>
      <c r="E78"/>
      <c r="F78"/>
      <c r="G78"/>
      <c r="H78"/>
      <c r="I78"/>
      <c r="J78"/>
      <c r="R78"/>
      <c r="S78" s="5"/>
      <c r="T78" s="5"/>
      <c r="U78" s="5"/>
      <c r="CA78" s="5"/>
      <c r="CB78" s="5"/>
      <c r="CC78" s="5"/>
      <c r="CE78" s="5"/>
      <c r="CF78" s="5"/>
      <c r="CG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</row>
    <row r="79" spans="1:99" x14ac:dyDescent="0.2">
      <c r="A79"/>
      <c r="C79"/>
      <c r="D79"/>
      <c r="E79"/>
      <c r="F79"/>
      <c r="G79"/>
      <c r="H79"/>
      <c r="I79"/>
      <c r="J79"/>
      <c r="R79"/>
      <c r="S79" s="5"/>
      <c r="T79" s="5"/>
      <c r="U79" s="5"/>
      <c r="CA79" s="5"/>
      <c r="CB79" s="5"/>
      <c r="CC79" s="5"/>
      <c r="CE79" s="5"/>
      <c r="CF79" s="5"/>
      <c r="CG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</row>
    <row r="80" spans="1:99" x14ac:dyDescent="0.2">
      <c r="A80"/>
      <c r="C80"/>
      <c r="D80"/>
      <c r="E80"/>
      <c r="F80"/>
      <c r="G80"/>
      <c r="H80"/>
      <c r="I80"/>
      <c r="J80"/>
      <c r="R80"/>
      <c r="S80" s="5"/>
      <c r="T80" s="5"/>
      <c r="U80" s="5"/>
      <c r="CA80" s="5"/>
      <c r="CB80" s="5"/>
      <c r="CC80" s="5"/>
      <c r="CE80" s="5"/>
      <c r="CF80" s="5"/>
      <c r="CG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</row>
    <row r="81" spans="1:99" x14ac:dyDescent="0.2">
      <c r="A81"/>
      <c r="C81"/>
      <c r="D81"/>
      <c r="E81"/>
      <c r="F81"/>
      <c r="G81"/>
      <c r="H81"/>
      <c r="I81"/>
      <c r="J81"/>
      <c r="R81"/>
      <c r="S81" s="5"/>
      <c r="T81" s="5"/>
      <c r="U81" s="5"/>
      <c r="CA81" s="5"/>
      <c r="CB81" s="5"/>
      <c r="CC81" s="5"/>
      <c r="CE81" s="5"/>
      <c r="CF81" s="5"/>
      <c r="CG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</row>
    <row r="82" spans="1:99" x14ac:dyDescent="0.2">
      <c r="A82"/>
      <c r="C82"/>
      <c r="D82"/>
      <c r="E82"/>
      <c r="F82"/>
      <c r="G82"/>
      <c r="H82"/>
      <c r="I82"/>
      <c r="J82"/>
      <c r="R82"/>
      <c r="S82" s="5"/>
      <c r="T82" s="5"/>
      <c r="U82" s="5"/>
      <c r="CA82" s="5"/>
      <c r="CB82" s="5"/>
      <c r="CC82" s="5"/>
      <c r="CE82" s="5"/>
      <c r="CF82" s="5"/>
      <c r="CG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</row>
    <row r="83" spans="1:99" x14ac:dyDescent="0.2">
      <c r="A83"/>
      <c r="C83"/>
      <c r="D83"/>
      <c r="E83"/>
      <c r="F83"/>
      <c r="G83"/>
      <c r="H83"/>
      <c r="I83"/>
      <c r="J83"/>
      <c r="R83"/>
      <c r="S83" s="5"/>
      <c r="T83" s="5"/>
      <c r="U83" s="5"/>
      <c r="CA83" s="5"/>
      <c r="CB83" s="5"/>
      <c r="CC83" s="5"/>
      <c r="CE83" s="5"/>
      <c r="CF83" s="5"/>
      <c r="CG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</row>
    <row r="84" spans="1:99" x14ac:dyDescent="0.2">
      <c r="A84"/>
      <c r="C84"/>
      <c r="D84"/>
      <c r="E84"/>
      <c r="F84"/>
      <c r="G84"/>
      <c r="H84"/>
      <c r="I84"/>
      <c r="J84"/>
      <c r="R84"/>
      <c r="S84" s="5"/>
      <c r="T84" s="5"/>
      <c r="U84" s="5"/>
      <c r="CA84" s="5"/>
      <c r="CB84" s="5"/>
      <c r="CC84" s="5"/>
      <c r="CE84" s="5"/>
      <c r="CF84" s="5"/>
      <c r="CG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</row>
    <row r="85" spans="1:99" x14ac:dyDescent="0.2">
      <c r="C85"/>
      <c r="D85"/>
      <c r="E85"/>
      <c r="F85"/>
      <c r="G85"/>
      <c r="H85"/>
      <c r="I85"/>
      <c r="J85"/>
      <c r="R85"/>
      <c r="S85" s="5"/>
      <c r="T85" s="5"/>
      <c r="U85" s="5"/>
      <c r="CA85" s="5"/>
      <c r="CB85" s="5"/>
      <c r="CC85" s="5"/>
      <c r="CE85" s="5"/>
      <c r="CF85" s="5"/>
      <c r="CG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</row>
    <row r="86" spans="1:99" x14ac:dyDescent="0.2">
      <c r="C86"/>
      <c r="D86"/>
      <c r="E86"/>
      <c r="F86"/>
      <c r="G86"/>
      <c r="H86"/>
      <c r="I86"/>
      <c r="J86"/>
      <c r="R86"/>
      <c r="S86" s="5"/>
      <c r="T86" s="5"/>
      <c r="U86" s="5"/>
      <c r="CA86" s="5"/>
      <c r="CB86" s="5"/>
      <c r="CC86" s="5"/>
      <c r="CE86" s="5"/>
      <c r="CF86" s="5"/>
      <c r="CG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</row>
    <row r="87" spans="1:99" x14ac:dyDescent="0.2">
      <c r="C87"/>
      <c r="D87"/>
      <c r="E87"/>
      <c r="F87"/>
      <c r="G87"/>
      <c r="H87"/>
      <c r="I87"/>
      <c r="J87"/>
      <c r="R87"/>
      <c r="S87" s="5"/>
      <c r="T87" s="5"/>
      <c r="U87" s="5"/>
      <c r="CA87" s="5"/>
      <c r="CB87" s="5"/>
      <c r="CC87" s="5"/>
      <c r="CE87" s="5"/>
      <c r="CF87" s="5"/>
      <c r="CG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</row>
    <row r="88" spans="1:99" x14ac:dyDescent="0.2">
      <c r="C88"/>
      <c r="D88"/>
      <c r="E88"/>
      <c r="F88"/>
      <c r="G88"/>
      <c r="H88"/>
      <c r="I88"/>
      <c r="J88"/>
      <c r="R88"/>
      <c r="S88" s="5"/>
      <c r="T88" s="5"/>
      <c r="U88" s="5"/>
      <c r="CA88" s="5"/>
      <c r="CB88" s="5"/>
      <c r="CC88" s="5"/>
      <c r="CE88" s="5"/>
      <c r="CF88" s="5"/>
      <c r="CG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</row>
    <row r="89" spans="1:99" x14ac:dyDescent="0.2">
      <c r="C89"/>
      <c r="D89"/>
      <c r="E89"/>
      <c r="F89"/>
      <c r="G89"/>
      <c r="H89"/>
      <c r="I89"/>
      <c r="J89"/>
      <c r="R89"/>
      <c r="S89" s="5"/>
      <c r="T89" s="5"/>
      <c r="U89" s="5"/>
      <c r="CA89" s="5"/>
      <c r="CB89" s="5"/>
      <c r="CC89" s="5"/>
      <c r="CE89" s="5"/>
      <c r="CF89" s="5"/>
      <c r="CG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</row>
    <row r="90" spans="1:99" x14ac:dyDescent="0.2">
      <c r="C90"/>
      <c r="D90"/>
      <c r="E90"/>
      <c r="F90"/>
      <c r="J90"/>
      <c r="R90"/>
      <c r="S90" s="5"/>
      <c r="T90" s="5"/>
      <c r="U90" s="5"/>
      <c r="CA90" s="5"/>
      <c r="CB90" s="5"/>
      <c r="CC90" s="5"/>
      <c r="CE90" s="5"/>
      <c r="CF90" s="5"/>
      <c r="CG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</row>
    <row r="91" spans="1:99" x14ac:dyDescent="0.2">
      <c r="S91" s="5"/>
      <c r="T91" s="5"/>
      <c r="U91" s="5"/>
      <c r="CA91" s="5"/>
      <c r="CB91" s="5"/>
      <c r="CC91" s="5"/>
      <c r="CE91" s="5"/>
      <c r="CF91" s="5"/>
      <c r="CG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</row>
    <row r="92" spans="1:99" x14ac:dyDescent="0.2">
      <c r="S92" s="5"/>
      <c r="T92" s="5"/>
      <c r="U92" s="5"/>
      <c r="CA92" s="5"/>
      <c r="CB92" s="5"/>
      <c r="CC92" s="5"/>
      <c r="CE92" s="5"/>
      <c r="CF92" s="5"/>
      <c r="CG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</row>
    <row r="93" spans="1:99" x14ac:dyDescent="0.2">
      <c r="S93" s="5"/>
      <c r="T93" s="5"/>
      <c r="U93" s="5"/>
      <c r="CA93" s="5"/>
      <c r="CB93" s="5"/>
      <c r="CC93" s="5"/>
      <c r="CE93" s="5"/>
      <c r="CF93" s="5"/>
      <c r="CG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</row>
    <row r="94" spans="1:99" x14ac:dyDescent="0.2">
      <c r="S94" s="5"/>
      <c r="T94" s="5"/>
      <c r="U94" s="5"/>
      <c r="CA94" s="5"/>
      <c r="CB94" s="5"/>
      <c r="CC94" s="5"/>
      <c r="CE94" s="5"/>
      <c r="CF94" s="5"/>
      <c r="CG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</row>
    <row r="95" spans="1:99" x14ac:dyDescent="0.2">
      <c r="S95" s="5"/>
      <c r="T95" s="5"/>
      <c r="U95" s="5"/>
      <c r="CA95" s="5"/>
      <c r="CB95" s="5"/>
      <c r="CC95" s="5"/>
      <c r="CE95" s="5"/>
      <c r="CF95" s="5"/>
      <c r="CG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</row>
    <row r="96" spans="1:99" x14ac:dyDescent="0.2">
      <c r="S96" s="5"/>
      <c r="T96" s="5"/>
      <c r="U96" s="5"/>
      <c r="CA96" s="5"/>
      <c r="CB96" s="5"/>
      <c r="CC96" s="5"/>
      <c r="CE96" s="5"/>
      <c r="CF96" s="5"/>
      <c r="CG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</row>
    <row r="97" spans="19:99" x14ac:dyDescent="0.2">
      <c r="S97" s="5"/>
      <c r="T97" s="5"/>
      <c r="U97" s="5"/>
      <c r="CA97" s="5"/>
      <c r="CB97" s="5"/>
      <c r="CC97" s="5"/>
      <c r="CE97" s="5"/>
      <c r="CF97" s="5"/>
      <c r="CG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</row>
    <row r="98" spans="19:99" x14ac:dyDescent="0.2">
      <c r="S98" s="5"/>
      <c r="T98" s="5"/>
      <c r="U98" s="5"/>
      <c r="CA98" s="5"/>
      <c r="CB98" s="5"/>
      <c r="CC98" s="5"/>
      <c r="CE98" s="5"/>
      <c r="CF98" s="5"/>
      <c r="CG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</row>
    <row r="99" spans="19:99" x14ac:dyDescent="0.2">
      <c r="S99" s="5"/>
      <c r="T99" s="5"/>
      <c r="U99" s="5"/>
      <c r="CA99" s="5"/>
      <c r="CB99" s="5"/>
      <c r="CC99" s="5"/>
      <c r="CE99" s="5"/>
      <c r="CF99" s="5"/>
      <c r="CG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</row>
    <row r="100" spans="19:99" x14ac:dyDescent="0.2">
      <c r="S100" s="5"/>
      <c r="T100" s="5"/>
      <c r="U100" s="5"/>
      <c r="CA100" s="5"/>
      <c r="CB100" s="5"/>
      <c r="CC100" s="5"/>
      <c r="CE100" s="5"/>
      <c r="CF100" s="5"/>
      <c r="CG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</row>
    <row r="101" spans="19:99" x14ac:dyDescent="0.2">
      <c r="S101" s="5"/>
      <c r="T101" s="5"/>
      <c r="U101" s="5"/>
      <c r="CA101" s="5"/>
      <c r="CB101" s="5"/>
      <c r="CC101" s="5"/>
      <c r="CE101" s="5"/>
      <c r="CF101" s="5"/>
      <c r="CG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</row>
    <row r="102" spans="19:99" x14ac:dyDescent="0.2">
      <c r="S102" s="5"/>
      <c r="T102" s="5"/>
      <c r="U102" s="5"/>
      <c r="CA102" s="5"/>
      <c r="CB102" s="5"/>
      <c r="CC102" s="5"/>
      <c r="CE102" s="5"/>
      <c r="CF102" s="5"/>
      <c r="CG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</row>
    <row r="103" spans="19:99" x14ac:dyDescent="0.2">
      <c r="S103" s="5"/>
      <c r="T103" s="5"/>
      <c r="U103" s="5"/>
      <c r="CA103" s="5"/>
      <c r="CB103" s="5"/>
      <c r="CC103" s="5"/>
      <c r="CE103" s="5"/>
      <c r="CF103" s="5"/>
      <c r="CG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</row>
    <row r="104" spans="19:99" x14ac:dyDescent="0.2">
      <c r="S104" s="5"/>
      <c r="T104" s="5"/>
      <c r="U104" s="5"/>
      <c r="CA104" s="5"/>
      <c r="CB104" s="5"/>
      <c r="CC104" s="5"/>
      <c r="CE104" s="5"/>
      <c r="CF104" s="5"/>
      <c r="CG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</row>
    <row r="105" spans="19:99" x14ac:dyDescent="0.2">
      <c r="S105" s="5"/>
      <c r="T105" s="5"/>
      <c r="U105" s="5"/>
      <c r="CA105" s="5"/>
      <c r="CB105" s="5"/>
      <c r="CC105" s="5"/>
      <c r="CE105" s="5"/>
      <c r="CF105" s="5"/>
      <c r="CG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</row>
    <row r="106" spans="19:99" x14ac:dyDescent="0.2">
      <c r="S106" s="5"/>
      <c r="T106" s="5"/>
      <c r="U106" s="5"/>
      <c r="CA106" s="5"/>
      <c r="CB106" s="5"/>
      <c r="CC106" s="5"/>
      <c r="CE106" s="5"/>
      <c r="CF106" s="5"/>
      <c r="CG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</row>
    <row r="107" spans="19:99" x14ac:dyDescent="0.2">
      <c r="S107" s="5"/>
      <c r="T107" s="5"/>
      <c r="U107" s="5"/>
      <c r="CA107" s="5"/>
      <c r="CB107" s="5"/>
      <c r="CC107" s="5"/>
      <c r="CE107" s="5"/>
      <c r="CF107" s="5"/>
      <c r="CG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</row>
    <row r="108" spans="19:99" x14ac:dyDescent="0.2">
      <c r="S108" s="5"/>
      <c r="T108" s="5"/>
      <c r="U108" s="5"/>
      <c r="CA108" s="5"/>
      <c r="CB108" s="5"/>
      <c r="CC108" s="5"/>
      <c r="CE108" s="5"/>
      <c r="CF108" s="5"/>
      <c r="CG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</row>
    <row r="109" spans="19:99" x14ac:dyDescent="0.2">
      <c r="S109" s="5"/>
      <c r="T109" s="5"/>
      <c r="U109" s="5"/>
      <c r="CA109" s="5"/>
      <c r="CB109" s="5"/>
      <c r="CC109" s="5"/>
      <c r="CE109" s="5"/>
      <c r="CF109" s="5"/>
      <c r="CG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</row>
    <row r="110" spans="19:99" x14ac:dyDescent="0.2">
      <c r="S110" s="5"/>
      <c r="T110" s="5"/>
      <c r="U110" s="5"/>
      <c r="CA110" s="5"/>
      <c r="CB110" s="5"/>
      <c r="CC110" s="5"/>
      <c r="CE110" s="5"/>
      <c r="CF110" s="5"/>
      <c r="CG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</row>
    <row r="111" spans="19:99" x14ac:dyDescent="0.2">
      <c r="S111" s="5"/>
      <c r="T111" s="5"/>
      <c r="U111" s="5"/>
      <c r="CA111" s="5"/>
      <c r="CB111" s="5"/>
      <c r="CC111" s="5"/>
      <c r="CE111" s="5"/>
      <c r="CF111" s="5"/>
      <c r="CG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</row>
    <row r="112" spans="19:99" x14ac:dyDescent="0.2">
      <c r="S112" s="5"/>
      <c r="T112" s="5"/>
      <c r="U112" s="5"/>
      <c r="CA112" s="5"/>
      <c r="CB112" s="5"/>
      <c r="CC112" s="5"/>
      <c r="CE112" s="5"/>
      <c r="CF112" s="5"/>
      <c r="CG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</row>
    <row r="113" spans="19:99" x14ac:dyDescent="0.2">
      <c r="S113" s="5"/>
      <c r="T113" s="5"/>
      <c r="U113" s="5"/>
      <c r="CA113" s="5"/>
      <c r="CB113" s="5"/>
      <c r="CC113" s="5"/>
      <c r="CE113" s="5"/>
      <c r="CF113" s="5"/>
      <c r="CG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</row>
    <row r="114" spans="19:99" x14ac:dyDescent="0.2">
      <c r="S114" s="5"/>
      <c r="T114" s="5"/>
      <c r="U114" s="5"/>
      <c r="CA114" s="5"/>
      <c r="CB114" s="5"/>
      <c r="CC114" s="5"/>
      <c r="CE114" s="5"/>
      <c r="CF114" s="5"/>
      <c r="CG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</row>
    <row r="115" spans="19:99" x14ac:dyDescent="0.2">
      <c r="S115" s="5"/>
      <c r="T115" s="5"/>
      <c r="U115" s="5"/>
      <c r="CA115" s="5"/>
      <c r="CB115" s="5"/>
      <c r="CC115" s="5"/>
      <c r="CE115" s="5"/>
      <c r="CF115" s="5"/>
      <c r="CG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</row>
    <row r="116" spans="19:99" x14ac:dyDescent="0.2">
      <c r="S116" s="5"/>
      <c r="T116" s="5"/>
      <c r="U116" s="5"/>
      <c r="CA116" s="5"/>
      <c r="CB116" s="5"/>
      <c r="CC116" s="5"/>
      <c r="CE116" s="5"/>
      <c r="CF116" s="5"/>
      <c r="CG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</row>
    <row r="117" spans="19:99" x14ac:dyDescent="0.2">
      <c r="S117" s="5"/>
      <c r="T117" s="5"/>
      <c r="U117" s="5"/>
      <c r="CA117" s="5"/>
      <c r="CB117" s="5"/>
      <c r="CC117" s="5"/>
      <c r="CE117" s="5"/>
      <c r="CF117" s="5"/>
      <c r="CG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</row>
    <row r="118" spans="19:99" x14ac:dyDescent="0.2">
      <c r="S118" s="5"/>
      <c r="T118" s="5"/>
      <c r="U118" s="5"/>
      <c r="CA118" s="5"/>
      <c r="CB118" s="5"/>
      <c r="CC118" s="5"/>
      <c r="CE118" s="5"/>
      <c r="CF118" s="5"/>
      <c r="CG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</row>
    <row r="119" spans="19:99" x14ac:dyDescent="0.2">
      <c r="S119" s="5"/>
      <c r="T119" s="5"/>
      <c r="U119" s="5"/>
      <c r="CA119" s="5"/>
      <c r="CB119" s="5"/>
      <c r="CC119" s="5"/>
      <c r="CE119" s="5"/>
      <c r="CF119" s="5"/>
      <c r="CG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</row>
    <row r="120" spans="19:99" x14ac:dyDescent="0.2">
      <c r="S120" s="5"/>
      <c r="T120" s="5"/>
      <c r="U120" s="5"/>
      <c r="CA120" s="5"/>
      <c r="CB120" s="5"/>
      <c r="CC120" s="5"/>
      <c r="CE120" s="5"/>
      <c r="CF120" s="5"/>
      <c r="CG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</row>
    <row r="121" spans="19:99" x14ac:dyDescent="0.2">
      <c r="S121" s="5"/>
      <c r="T121" s="5"/>
      <c r="U121" s="5"/>
      <c r="CA121" s="5"/>
      <c r="CB121" s="5"/>
      <c r="CC121" s="5"/>
      <c r="CE121" s="5"/>
      <c r="CF121" s="5"/>
      <c r="CG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</row>
    <row r="122" spans="19:99" x14ac:dyDescent="0.2">
      <c r="S122" s="5"/>
      <c r="T122" s="5"/>
      <c r="U122" s="5"/>
      <c r="CA122" s="5"/>
      <c r="CB122" s="5"/>
      <c r="CC122" s="5"/>
      <c r="CE122" s="5"/>
      <c r="CF122" s="5"/>
      <c r="CG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</row>
    <row r="123" spans="19:99" x14ac:dyDescent="0.2">
      <c r="S123" s="5"/>
      <c r="T123" s="5"/>
      <c r="U123" s="5"/>
      <c r="CA123" s="5"/>
      <c r="CB123" s="5"/>
      <c r="CC123" s="5"/>
      <c r="CE123" s="5"/>
      <c r="CF123" s="5"/>
      <c r="CG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</row>
    <row r="124" spans="19:99" x14ac:dyDescent="0.2">
      <c r="S124" s="5"/>
      <c r="T124" s="5"/>
      <c r="U124" s="5"/>
      <c r="CA124" s="5"/>
      <c r="CB124" s="5"/>
      <c r="CC124" s="5"/>
      <c r="CE124" s="5"/>
      <c r="CF124" s="5"/>
      <c r="CG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</row>
    <row r="125" spans="19:99" x14ac:dyDescent="0.2">
      <c r="S125" s="5"/>
      <c r="T125" s="5"/>
      <c r="U125" s="5"/>
      <c r="CA125" s="5"/>
      <c r="CB125" s="5"/>
      <c r="CC125" s="5"/>
      <c r="CE125" s="5"/>
      <c r="CF125" s="5"/>
      <c r="CG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</row>
    <row r="126" spans="19:99" x14ac:dyDescent="0.2">
      <c r="S126" s="5"/>
      <c r="T126" s="5"/>
      <c r="U126" s="5"/>
      <c r="CA126" s="5"/>
      <c r="CB126" s="5"/>
      <c r="CC126" s="5"/>
      <c r="CE126" s="5"/>
      <c r="CF126" s="5"/>
      <c r="CG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</row>
    <row r="127" spans="19:99" x14ac:dyDescent="0.2">
      <c r="S127" s="5"/>
      <c r="T127" s="5"/>
      <c r="U127" s="5"/>
      <c r="CA127" s="5"/>
      <c r="CB127" s="5"/>
      <c r="CC127" s="5"/>
      <c r="CE127" s="5"/>
      <c r="CF127" s="5"/>
      <c r="CG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</row>
    <row r="128" spans="19:99" x14ac:dyDescent="0.2">
      <c r="S128" s="5"/>
      <c r="T128" s="5"/>
      <c r="U128" s="5"/>
      <c r="CA128" s="5"/>
      <c r="CB128" s="5"/>
      <c r="CC128" s="5"/>
      <c r="CE128" s="5"/>
      <c r="CF128" s="5"/>
      <c r="CG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</row>
    <row r="129" spans="19:99" x14ac:dyDescent="0.2">
      <c r="S129" s="5"/>
      <c r="T129" s="5"/>
      <c r="U129" s="5"/>
      <c r="CA129" s="5"/>
      <c r="CB129" s="5"/>
      <c r="CC129" s="5"/>
      <c r="CE129" s="5"/>
      <c r="CF129" s="5"/>
      <c r="CG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</row>
    <row r="130" spans="19:99" x14ac:dyDescent="0.2">
      <c r="S130" s="5"/>
      <c r="T130" s="5"/>
      <c r="U130" s="5"/>
      <c r="CA130" s="5"/>
      <c r="CB130" s="5"/>
      <c r="CC130" s="5"/>
      <c r="CE130" s="5"/>
      <c r="CF130" s="5"/>
      <c r="CG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</row>
    <row r="131" spans="19:99" x14ac:dyDescent="0.2">
      <c r="S131" s="5"/>
      <c r="T131" s="5"/>
      <c r="U131" s="5"/>
      <c r="CA131" s="5"/>
      <c r="CB131" s="5"/>
      <c r="CC131" s="5"/>
      <c r="CE131" s="5"/>
      <c r="CF131" s="5"/>
      <c r="CG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</row>
    <row r="132" spans="19:99" x14ac:dyDescent="0.2">
      <c r="S132" s="5"/>
      <c r="T132" s="5"/>
      <c r="U132" s="5"/>
      <c r="CA132" s="5"/>
      <c r="CB132" s="5"/>
      <c r="CC132" s="5"/>
      <c r="CE132" s="5"/>
      <c r="CF132" s="5"/>
      <c r="CG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</row>
    <row r="133" spans="19:99" x14ac:dyDescent="0.2">
      <c r="S133" s="5"/>
      <c r="T133" s="5"/>
      <c r="U133" s="5"/>
      <c r="CA133" s="5"/>
      <c r="CB133" s="5"/>
      <c r="CC133" s="5"/>
      <c r="CE133" s="5"/>
      <c r="CF133" s="5"/>
      <c r="CG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</row>
    <row r="134" spans="19:99" x14ac:dyDescent="0.2">
      <c r="S134" s="5"/>
      <c r="T134" s="5"/>
      <c r="U134" s="5"/>
      <c r="CA134" s="5"/>
      <c r="CB134" s="5"/>
      <c r="CC134" s="5"/>
      <c r="CE134" s="5"/>
      <c r="CF134" s="5"/>
      <c r="CG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</row>
    <row r="135" spans="19:99" x14ac:dyDescent="0.2">
      <c r="S135" s="5"/>
      <c r="T135" s="5"/>
      <c r="U135" s="5"/>
      <c r="CA135" s="5"/>
      <c r="CB135" s="5"/>
      <c r="CC135" s="5"/>
      <c r="CE135" s="5"/>
      <c r="CF135" s="5"/>
      <c r="CG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</row>
    <row r="136" spans="19:99" x14ac:dyDescent="0.2">
      <c r="S136" s="5"/>
      <c r="T136" s="5"/>
      <c r="U136" s="5"/>
      <c r="CA136" s="5"/>
      <c r="CB136" s="5"/>
      <c r="CC136" s="5"/>
      <c r="CE136" s="5"/>
      <c r="CF136" s="5"/>
      <c r="CG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</row>
    <row r="137" spans="19:99" x14ac:dyDescent="0.2">
      <c r="S137" s="5"/>
      <c r="T137" s="5"/>
      <c r="U137" s="5"/>
      <c r="CA137" s="5"/>
      <c r="CB137" s="5"/>
      <c r="CC137" s="5"/>
      <c r="CE137" s="5"/>
      <c r="CF137" s="5"/>
      <c r="CG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</row>
    <row r="138" spans="19:99" x14ac:dyDescent="0.2">
      <c r="S138" s="5"/>
      <c r="T138" s="5"/>
      <c r="U138" s="5"/>
      <c r="CA138" s="5"/>
      <c r="CB138" s="5"/>
      <c r="CC138" s="5"/>
      <c r="CE138" s="5"/>
      <c r="CF138" s="5"/>
      <c r="CG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</row>
    <row r="139" spans="19:99" x14ac:dyDescent="0.2">
      <c r="S139" s="5"/>
      <c r="T139" s="5"/>
      <c r="U139" s="5"/>
      <c r="CA139" s="5"/>
      <c r="CB139" s="5"/>
      <c r="CC139" s="5"/>
      <c r="CE139" s="5"/>
      <c r="CF139" s="5"/>
      <c r="CG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</row>
    <row r="140" spans="19:99" x14ac:dyDescent="0.2">
      <c r="S140" s="5"/>
      <c r="T140" s="5"/>
      <c r="U140" s="5"/>
      <c r="CA140" s="5"/>
      <c r="CB140" s="5"/>
      <c r="CC140" s="5"/>
      <c r="CE140" s="5"/>
      <c r="CF140" s="5"/>
      <c r="CG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</row>
    <row r="141" spans="19:99" x14ac:dyDescent="0.2">
      <c r="S141" s="5"/>
      <c r="T141" s="5"/>
      <c r="U141" s="5"/>
      <c r="CA141" s="5"/>
      <c r="CB141" s="5"/>
      <c r="CC141" s="5"/>
      <c r="CE141" s="5"/>
      <c r="CF141" s="5"/>
      <c r="CG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</row>
    <row r="142" spans="19:99" x14ac:dyDescent="0.2">
      <c r="S142" s="5"/>
      <c r="T142" s="5"/>
      <c r="U142" s="5"/>
      <c r="CA142" s="5"/>
      <c r="CB142" s="5"/>
      <c r="CC142" s="5"/>
      <c r="CE142" s="5"/>
      <c r="CF142" s="5"/>
      <c r="CG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</row>
    <row r="143" spans="19:99" x14ac:dyDescent="0.2">
      <c r="S143" s="5"/>
      <c r="T143" s="5"/>
      <c r="U143" s="5"/>
      <c r="CA143" s="5"/>
      <c r="CB143" s="5"/>
      <c r="CC143" s="5"/>
      <c r="CE143" s="5"/>
      <c r="CF143" s="5"/>
      <c r="CG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</row>
    <row r="144" spans="19:99" x14ac:dyDescent="0.2">
      <c r="S144" s="5"/>
      <c r="T144" s="5"/>
      <c r="U144" s="5"/>
      <c r="CA144" s="5"/>
      <c r="CB144" s="5"/>
      <c r="CC144" s="5"/>
      <c r="CE144" s="5"/>
      <c r="CF144" s="5"/>
      <c r="CG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</row>
    <row r="145" spans="19:99" x14ac:dyDescent="0.2">
      <c r="S145" s="5"/>
      <c r="T145" s="5"/>
      <c r="U145" s="5"/>
      <c r="CA145" s="5"/>
      <c r="CB145" s="5"/>
      <c r="CC145" s="5"/>
      <c r="CE145" s="5"/>
      <c r="CF145" s="5"/>
      <c r="CG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</row>
    <row r="146" spans="19:99" x14ac:dyDescent="0.2">
      <c r="S146" s="5"/>
      <c r="T146" s="5"/>
      <c r="U146" s="5"/>
      <c r="CA146" s="5"/>
      <c r="CB146" s="5"/>
      <c r="CC146" s="5"/>
      <c r="CE146" s="5"/>
      <c r="CF146" s="5"/>
      <c r="CG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</row>
    <row r="147" spans="19:99" x14ac:dyDescent="0.2">
      <c r="S147" s="5"/>
      <c r="T147" s="5"/>
      <c r="U147" s="5"/>
      <c r="CA147" s="5"/>
      <c r="CB147" s="5"/>
      <c r="CC147" s="5"/>
      <c r="CE147" s="5"/>
      <c r="CF147" s="5"/>
      <c r="CG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</row>
    <row r="148" spans="19:99" x14ac:dyDescent="0.2">
      <c r="S148" s="5"/>
      <c r="T148" s="5"/>
      <c r="U148" s="5"/>
      <c r="CA148" s="5"/>
      <c r="CB148" s="5"/>
      <c r="CC148" s="5"/>
      <c r="CE148" s="5"/>
      <c r="CF148" s="5"/>
      <c r="CG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</row>
    <row r="149" spans="19:99" x14ac:dyDescent="0.2">
      <c r="S149" s="5"/>
      <c r="T149" s="5"/>
      <c r="U149" s="5"/>
      <c r="CA149" s="5"/>
      <c r="CB149" s="5"/>
      <c r="CC149" s="5"/>
      <c r="CE149" s="5"/>
      <c r="CF149" s="5"/>
      <c r="CG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</row>
    <row r="150" spans="19:99" x14ac:dyDescent="0.2">
      <c r="S150" s="5"/>
      <c r="T150" s="5"/>
      <c r="U150" s="5"/>
      <c r="CA150" s="5"/>
      <c r="CB150" s="5"/>
      <c r="CC150" s="5"/>
      <c r="CE150" s="5"/>
      <c r="CF150" s="5"/>
      <c r="CG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</row>
    <row r="151" spans="19:99" x14ac:dyDescent="0.2">
      <c r="S151" s="5"/>
      <c r="T151" s="5"/>
      <c r="U151" s="5"/>
      <c r="CA151" s="5"/>
      <c r="CB151" s="5"/>
      <c r="CC151" s="5"/>
      <c r="CE151" s="5"/>
      <c r="CF151" s="5"/>
      <c r="CG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</row>
    <row r="152" spans="19:99" x14ac:dyDescent="0.2">
      <c r="S152" s="5"/>
      <c r="T152" s="5"/>
      <c r="U152" s="5"/>
      <c r="CA152" s="5"/>
      <c r="CB152" s="5"/>
      <c r="CC152" s="5"/>
      <c r="CE152" s="5"/>
      <c r="CF152" s="5"/>
      <c r="CG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</row>
    <row r="153" spans="19:99" x14ac:dyDescent="0.2">
      <c r="S153" s="5"/>
      <c r="T153" s="5"/>
      <c r="U153" s="5"/>
      <c r="CA153" s="5"/>
      <c r="CB153" s="5"/>
      <c r="CC153" s="5"/>
      <c r="CE153" s="5"/>
      <c r="CF153" s="5"/>
      <c r="CG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</row>
    <row r="154" spans="19:99" x14ac:dyDescent="0.2">
      <c r="S154" s="5"/>
      <c r="T154" s="5"/>
      <c r="U154" s="5"/>
      <c r="CA154" s="5"/>
      <c r="CB154" s="5"/>
      <c r="CC154" s="5"/>
      <c r="CE154" s="5"/>
      <c r="CF154" s="5"/>
      <c r="CG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</row>
    <row r="155" spans="19:99" x14ac:dyDescent="0.2">
      <c r="S155" s="5"/>
      <c r="T155" s="5"/>
      <c r="U155" s="5"/>
      <c r="CA155" s="5"/>
      <c r="CB155" s="5"/>
      <c r="CC155" s="5"/>
      <c r="CE155" s="5"/>
      <c r="CF155" s="5"/>
      <c r="CG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</row>
    <row r="156" spans="19:99" x14ac:dyDescent="0.2">
      <c r="S156" s="5"/>
      <c r="T156" s="5"/>
      <c r="U156" s="5"/>
      <c r="CA156" s="5"/>
      <c r="CB156" s="5"/>
      <c r="CC156" s="5"/>
      <c r="CE156" s="5"/>
      <c r="CF156" s="5"/>
      <c r="CG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</row>
    <row r="157" spans="19:99" x14ac:dyDescent="0.2">
      <c r="S157" s="5"/>
      <c r="T157" s="5"/>
      <c r="U157" s="5"/>
      <c r="CA157" s="5"/>
      <c r="CB157" s="5"/>
      <c r="CC157" s="5"/>
      <c r="CE157" s="5"/>
      <c r="CF157" s="5"/>
      <c r="CG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</row>
    <row r="158" spans="19:99" x14ac:dyDescent="0.2">
      <c r="S158" s="5"/>
      <c r="T158" s="5"/>
      <c r="U158" s="5"/>
      <c r="CA158" s="5"/>
      <c r="CB158" s="5"/>
      <c r="CC158" s="5"/>
      <c r="CE158" s="5"/>
      <c r="CF158" s="5"/>
      <c r="CG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</row>
    <row r="159" spans="19:99" x14ac:dyDescent="0.2">
      <c r="S159" s="5"/>
      <c r="T159" s="5"/>
      <c r="U159" s="5"/>
      <c r="CA159" s="5"/>
      <c r="CB159" s="5"/>
      <c r="CC159" s="5"/>
      <c r="CE159" s="5"/>
      <c r="CF159" s="5"/>
      <c r="CG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</row>
    <row r="160" spans="19:99" x14ac:dyDescent="0.2">
      <c r="S160" s="5"/>
      <c r="T160" s="5"/>
      <c r="U160" s="5"/>
      <c r="CA160" s="5"/>
      <c r="CB160" s="5"/>
      <c r="CC160" s="5"/>
      <c r="CE160" s="5"/>
      <c r="CF160" s="5"/>
      <c r="CG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</row>
    <row r="161" spans="19:99" x14ac:dyDescent="0.2">
      <c r="S161" s="5"/>
      <c r="T161" s="5"/>
      <c r="U161" s="5"/>
      <c r="CA161" s="5"/>
      <c r="CB161" s="5"/>
      <c r="CC161" s="5"/>
      <c r="CE161" s="5"/>
      <c r="CF161" s="5"/>
      <c r="CG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</row>
    <row r="162" spans="19:99" x14ac:dyDescent="0.2">
      <c r="S162" s="5"/>
      <c r="T162" s="5"/>
      <c r="U162" s="5"/>
      <c r="CA162" s="5"/>
      <c r="CB162" s="5"/>
      <c r="CC162" s="5"/>
      <c r="CE162" s="5"/>
      <c r="CF162" s="5"/>
      <c r="CG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</row>
    <row r="163" spans="19:99" x14ac:dyDescent="0.2">
      <c r="S163" s="5"/>
      <c r="T163" s="5"/>
      <c r="U163" s="5"/>
      <c r="CA163" s="5"/>
      <c r="CB163" s="5"/>
      <c r="CC163" s="5"/>
      <c r="CE163" s="5"/>
      <c r="CF163" s="5"/>
      <c r="CG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</row>
    <row r="164" spans="19:99" x14ac:dyDescent="0.2">
      <c r="S164" s="5"/>
      <c r="T164" s="5"/>
      <c r="U164" s="5"/>
      <c r="CA164" s="5"/>
      <c r="CB164" s="5"/>
      <c r="CC164" s="5"/>
      <c r="CE164" s="5"/>
      <c r="CF164" s="5"/>
      <c r="CG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</row>
    <row r="165" spans="19:99" x14ac:dyDescent="0.2">
      <c r="S165" s="5"/>
      <c r="T165" s="5"/>
      <c r="U165" s="5"/>
      <c r="CA165" s="5"/>
      <c r="CB165" s="5"/>
      <c r="CC165" s="5"/>
      <c r="CE165" s="5"/>
      <c r="CF165" s="5"/>
      <c r="CG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</row>
    <row r="166" spans="19:99" x14ac:dyDescent="0.2">
      <c r="S166" s="5"/>
      <c r="T166" s="5"/>
      <c r="U166" s="5"/>
      <c r="CA166" s="5"/>
      <c r="CB166" s="5"/>
      <c r="CC166" s="5"/>
      <c r="CE166" s="5"/>
      <c r="CF166" s="5"/>
      <c r="CG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</row>
    <row r="167" spans="19:99" x14ac:dyDescent="0.2">
      <c r="S167" s="5"/>
      <c r="T167" s="5"/>
      <c r="U167" s="5"/>
      <c r="CA167" s="5"/>
      <c r="CB167" s="5"/>
      <c r="CC167" s="5"/>
      <c r="CE167" s="5"/>
      <c r="CF167" s="5"/>
      <c r="CG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</row>
    <row r="168" spans="19:99" x14ac:dyDescent="0.2">
      <c r="S168" s="5"/>
      <c r="T168" s="5"/>
      <c r="U168" s="5"/>
      <c r="CA168" s="5"/>
      <c r="CB168" s="5"/>
      <c r="CC168" s="5"/>
      <c r="CE168" s="5"/>
      <c r="CF168" s="5"/>
      <c r="CG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</row>
    <row r="169" spans="19:99" x14ac:dyDescent="0.2">
      <c r="S169" s="5"/>
      <c r="T169" s="5"/>
      <c r="U169" s="5"/>
      <c r="CA169" s="5"/>
      <c r="CB169" s="5"/>
      <c r="CC169" s="5"/>
      <c r="CE169" s="5"/>
      <c r="CF169" s="5"/>
      <c r="CG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</row>
    <row r="170" spans="19:99" x14ac:dyDescent="0.2">
      <c r="S170" s="5"/>
      <c r="T170" s="5"/>
      <c r="U170" s="5"/>
      <c r="CA170" s="5"/>
      <c r="CB170" s="5"/>
      <c r="CC170" s="5"/>
      <c r="CE170" s="5"/>
      <c r="CF170" s="5"/>
      <c r="CG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</row>
    <row r="171" spans="19:99" x14ac:dyDescent="0.2">
      <c r="S171" s="5"/>
      <c r="T171" s="5"/>
      <c r="U171" s="5"/>
      <c r="CA171" s="5"/>
      <c r="CB171" s="5"/>
      <c r="CC171" s="5"/>
      <c r="CE171" s="5"/>
      <c r="CF171" s="5"/>
      <c r="CG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</row>
    <row r="172" spans="19:99" x14ac:dyDescent="0.2">
      <c r="S172" s="5"/>
      <c r="T172" s="5"/>
      <c r="U172" s="5"/>
      <c r="CA172" s="5"/>
      <c r="CB172" s="5"/>
      <c r="CC172" s="5"/>
      <c r="CE172" s="5"/>
      <c r="CF172" s="5"/>
      <c r="CG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</row>
    <row r="173" spans="19:99" x14ac:dyDescent="0.2">
      <c r="S173" s="5"/>
      <c r="T173" s="5"/>
      <c r="U173" s="5"/>
      <c r="CA173" s="5"/>
      <c r="CB173" s="5"/>
      <c r="CC173" s="5"/>
      <c r="CE173" s="5"/>
      <c r="CF173" s="5"/>
      <c r="CG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</row>
    <row r="174" spans="19:99" x14ac:dyDescent="0.2">
      <c r="S174" s="5"/>
      <c r="T174" s="5"/>
      <c r="U174" s="5"/>
      <c r="CA174" s="5"/>
      <c r="CB174" s="5"/>
      <c r="CC174" s="5"/>
      <c r="CE174" s="5"/>
      <c r="CF174" s="5"/>
      <c r="CG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</row>
    <row r="175" spans="19:99" x14ac:dyDescent="0.2">
      <c r="S175" s="5"/>
      <c r="T175" s="5"/>
      <c r="U175" s="5"/>
      <c r="CA175" s="5"/>
      <c r="CB175" s="5"/>
      <c r="CC175" s="5"/>
      <c r="CE175" s="5"/>
      <c r="CF175" s="5"/>
      <c r="CG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</row>
    <row r="176" spans="19:99" x14ac:dyDescent="0.2">
      <c r="S176" s="5"/>
      <c r="T176" s="5"/>
      <c r="U176" s="5"/>
      <c r="CA176" s="5"/>
      <c r="CB176" s="5"/>
      <c r="CC176" s="5"/>
      <c r="CE176" s="5"/>
      <c r="CF176" s="5"/>
      <c r="CG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</row>
    <row r="177" spans="19:99" x14ac:dyDescent="0.2">
      <c r="S177" s="5"/>
      <c r="T177" s="5"/>
      <c r="U177" s="5"/>
      <c r="CA177" s="5"/>
      <c r="CB177" s="5"/>
      <c r="CC177" s="5"/>
      <c r="CE177" s="5"/>
      <c r="CF177" s="5"/>
      <c r="CG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</row>
    <row r="178" spans="19:99" x14ac:dyDescent="0.2">
      <c r="S178" s="5"/>
      <c r="T178" s="5"/>
      <c r="U178" s="5"/>
      <c r="CA178" s="5"/>
      <c r="CB178" s="5"/>
      <c r="CC178" s="5"/>
      <c r="CE178" s="5"/>
      <c r="CF178" s="5"/>
      <c r="CG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</row>
    <row r="179" spans="19:99" x14ac:dyDescent="0.2">
      <c r="S179" s="5"/>
      <c r="T179" s="5"/>
      <c r="U179" s="5"/>
      <c r="CA179" s="5"/>
      <c r="CB179" s="5"/>
      <c r="CC179" s="5"/>
      <c r="CE179" s="5"/>
      <c r="CF179" s="5"/>
      <c r="CG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</row>
    <row r="180" spans="19:99" x14ac:dyDescent="0.2">
      <c r="S180" s="5"/>
      <c r="T180" s="5"/>
      <c r="U180" s="5"/>
      <c r="CA180" s="5"/>
      <c r="CB180" s="5"/>
      <c r="CC180" s="5"/>
      <c r="CE180" s="5"/>
      <c r="CF180" s="5"/>
      <c r="CG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</row>
    <row r="181" spans="19:99" x14ac:dyDescent="0.2">
      <c r="S181" s="5"/>
      <c r="T181" s="5"/>
      <c r="U181" s="5"/>
      <c r="CA181" s="5"/>
      <c r="CB181" s="5"/>
      <c r="CC181" s="5"/>
      <c r="CE181" s="5"/>
      <c r="CF181" s="5"/>
      <c r="CG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</row>
    <row r="182" spans="19:99" x14ac:dyDescent="0.2">
      <c r="S182" s="5"/>
      <c r="T182" s="5"/>
      <c r="U182" s="5"/>
      <c r="CA182" s="5"/>
      <c r="CB182" s="5"/>
      <c r="CC182" s="5"/>
      <c r="CE182" s="5"/>
      <c r="CF182" s="5"/>
      <c r="CG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</row>
    <row r="183" spans="19:99" x14ac:dyDescent="0.2">
      <c r="S183" s="5"/>
      <c r="T183" s="5"/>
      <c r="U183" s="5"/>
      <c r="CA183" s="5"/>
      <c r="CB183" s="5"/>
      <c r="CC183" s="5"/>
      <c r="CE183" s="5"/>
      <c r="CF183" s="5"/>
      <c r="CG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</row>
    <row r="184" spans="19:99" x14ac:dyDescent="0.2">
      <c r="S184" s="5"/>
      <c r="T184" s="5"/>
      <c r="U184" s="5"/>
      <c r="CA184" s="5"/>
      <c r="CB184" s="5"/>
      <c r="CC184" s="5"/>
      <c r="CE184" s="5"/>
      <c r="CF184" s="5"/>
      <c r="CG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</row>
    <row r="185" spans="19:99" x14ac:dyDescent="0.2">
      <c r="S185" s="5"/>
      <c r="T185" s="5"/>
      <c r="U185" s="5"/>
      <c r="CA185" s="5"/>
      <c r="CB185" s="5"/>
      <c r="CC185" s="5"/>
      <c r="CE185" s="5"/>
      <c r="CF185" s="5"/>
      <c r="CG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</row>
    <row r="186" spans="19:99" x14ac:dyDescent="0.2">
      <c r="S186" s="5"/>
      <c r="T186" s="5"/>
      <c r="U186" s="5"/>
      <c r="CA186" s="5"/>
      <c r="CB186" s="5"/>
      <c r="CC186" s="5"/>
      <c r="CE186" s="5"/>
      <c r="CF186" s="5"/>
      <c r="CG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</row>
    <row r="187" spans="19:99" x14ac:dyDescent="0.2">
      <c r="S187" s="5"/>
      <c r="T187" s="5"/>
      <c r="U187" s="5"/>
      <c r="CA187" s="5"/>
      <c r="CB187" s="5"/>
      <c r="CC187" s="5"/>
      <c r="CE187" s="5"/>
      <c r="CF187" s="5"/>
      <c r="CG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</row>
    <row r="188" spans="19:99" x14ac:dyDescent="0.2">
      <c r="S188" s="5"/>
      <c r="T188" s="5"/>
      <c r="U188" s="5"/>
      <c r="CA188" s="5"/>
      <c r="CB188" s="5"/>
      <c r="CC188" s="5"/>
      <c r="CE188" s="5"/>
      <c r="CF188" s="5"/>
      <c r="CG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</row>
    <row r="189" spans="19:99" x14ac:dyDescent="0.2">
      <c r="S189" s="5"/>
      <c r="T189" s="5"/>
      <c r="U189" s="5"/>
      <c r="CA189" s="5"/>
      <c r="CB189" s="5"/>
      <c r="CC189" s="5"/>
      <c r="CE189" s="5"/>
      <c r="CF189" s="5"/>
      <c r="CG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</row>
    <row r="190" spans="19:99" x14ac:dyDescent="0.2">
      <c r="S190" s="5"/>
      <c r="T190" s="5"/>
      <c r="U190" s="5"/>
      <c r="CA190" s="5"/>
      <c r="CB190" s="5"/>
      <c r="CC190" s="5"/>
      <c r="CE190" s="5"/>
      <c r="CF190" s="5"/>
      <c r="CG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</row>
    <row r="191" spans="19:99" x14ac:dyDescent="0.2">
      <c r="S191" s="5"/>
      <c r="T191" s="5"/>
      <c r="U191" s="5"/>
      <c r="CA191" s="5"/>
      <c r="CB191" s="5"/>
      <c r="CC191" s="5"/>
      <c r="CE191" s="5"/>
      <c r="CF191" s="5"/>
      <c r="CG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</row>
    <row r="192" spans="19:99" x14ac:dyDescent="0.2">
      <c r="S192" s="5"/>
      <c r="T192" s="5"/>
      <c r="U192" s="5"/>
      <c r="CA192" s="5"/>
      <c r="CB192" s="5"/>
      <c r="CC192" s="5"/>
      <c r="CE192" s="5"/>
      <c r="CF192" s="5"/>
      <c r="CG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</row>
    <row r="193" spans="19:99" x14ac:dyDescent="0.2">
      <c r="S193" s="5"/>
      <c r="T193" s="5"/>
      <c r="U193" s="5"/>
      <c r="CA193" s="5"/>
      <c r="CB193" s="5"/>
      <c r="CC193" s="5"/>
      <c r="CE193" s="5"/>
      <c r="CF193" s="5"/>
      <c r="CG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</row>
    <row r="194" spans="19:99" x14ac:dyDescent="0.2">
      <c r="S194" s="5"/>
      <c r="T194" s="5"/>
      <c r="U194" s="5"/>
      <c r="CA194" s="5"/>
      <c r="CB194" s="5"/>
      <c r="CC194" s="5"/>
      <c r="CE194" s="5"/>
      <c r="CF194" s="5"/>
      <c r="CG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</row>
    <row r="195" spans="19:99" x14ac:dyDescent="0.2">
      <c r="S195" s="5"/>
      <c r="T195" s="5"/>
      <c r="U195" s="5"/>
      <c r="CA195" s="5"/>
      <c r="CB195" s="5"/>
      <c r="CC195" s="5"/>
      <c r="CE195" s="5"/>
      <c r="CF195" s="5"/>
      <c r="CG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</row>
    <row r="196" spans="19:99" x14ac:dyDescent="0.2">
      <c r="S196" s="5"/>
      <c r="T196" s="5"/>
      <c r="U196" s="5"/>
      <c r="CA196" s="5"/>
      <c r="CB196" s="5"/>
      <c r="CC196" s="5"/>
      <c r="CE196" s="5"/>
      <c r="CF196" s="5"/>
      <c r="CG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</row>
    <row r="197" spans="19:99" x14ac:dyDescent="0.2">
      <c r="S197" s="5"/>
      <c r="T197" s="5"/>
      <c r="U197" s="5"/>
      <c r="CA197" s="5"/>
      <c r="CB197" s="5"/>
      <c r="CC197" s="5"/>
      <c r="CE197" s="5"/>
      <c r="CF197" s="5"/>
      <c r="CG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</row>
    <row r="198" spans="19:99" x14ac:dyDescent="0.2">
      <c r="S198" s="5"/>
      <c r="T198" s="5"/>
      <c r="U198" s="5"/>
      <c r="CA198" s="5"/>
      <c r="CB198" s="5"/>
      <c r="CC198" s="5"/>
      <c r="CE198" s="5"/>
      <c r="CF198" s="5"/>
      <c r="CG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</row>
    <row r="199" spans="19:99" x14ac:dyDescent="0.2">
      <c r="S199" s="5"/>
      <c r="T199" s="5"/>
      <c r="U199" s="5"/>
      <c r="CA199" s="5"/>
      <c r="CB199" s="5"/>
      <c r="CC199" s="5"/>
      <c r="CE199" s="5"/>
      <c r="CF199" s="5"/>
      <c r="CG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</row>
    <row r="200" spans="19:99" x14ac:dyDescent="0.2">
      <c r="S200" s="5"/>
      <c r="T200" s="5"/>
      <c r="U200" s="5"/>
      <c r="CA200" s="5"/>
      <c r="CB200" s="5"/>
      <c r="CC200" s="5"/>
      <c r="CE200" s="5"/>
      <c r="CF200" s="5"/>
      <c r="CG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</row>
    <row r="201" spans="19:99" x14ac:dyDescent="0.2">
      <c r="S201" s="5"/>
      <c r="T201" s="5"/>
      <c r="U201" s="5"/>
      <c r="CA201" s="5"/>
      <c r="CB201" s="5"/>
      <c r="CC201" s="5"/>
      <c r="CE201" s="5"/>
      <c r="CF201" s="5"/>
      <c r="CG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</row>
    <row r="202" spans="19:99" x14ac:dyDescent="0.2">
      <c r="S202" s="5"/>
      <c r="T202" s="5"/>
      <c r="U202" s="5"/>
      <c r="CA202" s="5"/>
      <c r="CB202" s="5"/>
      <c r="CC202" s="5"/>
      <c r="CE202" s="5"/>
      <c r="CF202" s="5"/>
      <c r="CG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</row>
    <row r="203" spans="19:99" x14ac:dyDescent="0.2">
      <c r="S203" s="5"/>
      <c r="T203" s="5"/>
      <c r="U203" s="5"/>
      <c r="CA203" s="5"/>
      <c r="CB203" s="5"/>
      <c r="CC203" s="5"/>
      <c r="CE203" s="5"/>
      <c r="CF203" s="5"/>
      <c r="CG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</row>
    <row r="204" spans="19:99" x14ac:dyDescent="0.2">
      <c r="S204" s="5"/>
      <c r="T204" s="5"/>
      <c r="U204" s="5"/>
      <c r="CA204" s="5"/>
      <c r="CB204" s="5"/>
      <c r="CC204" s="5"/>
      <c r="CE204" s="5"/>
      <c r="CF204" s="5"/>
      <c r="CG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</row>
    <row r="205" spans="19:99" x14ac:dyDescent="0.2">
      <c r="S205" s="5"/>
      <c r="T205" s="5"/>
      <c r="U205" s="5"/>
      <c r="CA205" s="5"/>
      <c r="CB205" s="5"/>
      <c r="CC205" s="5"/>
      <c r="CE205" s="5"/>
      <c r="CF205" s="5"/>
      <c r="CG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</row>
    <row r="206" spans="19:99" x14ac:dyDescent="0.2">
      <c r="S206" s="5"/>
      <c r="T206" s="5"/>
      <c r="U206" s="5"/>
      <c r="CA206" s="5"/>
      <c r="CB206" s="5"/>
      <c r="CC206" s="5"/>
      <c r="CE206" s="5"/>
      <c r="CF206" s="5"/>
      <c r="CG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</row>
    <row r="207" spans="19:99" x14ac:dyDescent="0.2">
      <c r="S207" s="5"/>
      <c r="T207" s="5"/>
      <c r="U207" s="5"/>
      <c r="CA207" s="5"/>
      <c r="CB207" s="5"/>
      <c r="CC207" s="5"/>
      <c r="CE207" s="5"/>
      <c r="CF207" s="5"/>
      <c r="CG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</row>
    <row r="208" spans="19:99" x14ac:dyDescent="0.2">
      <c r="S208" s="5"/>
      <c r="T208" s="5"/>
      <c r="U208" s="5"/>
      <c r="CA208" s="5"/>
      <c r="CB208" s="5"/>
      <c r="CC208" s="5"/>
      <c r="CE208" s="5"/>
      <c r="CF208" s="5"/>
      <c r="CG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</row>
    <row r="209" spans="19:99" x14ac:dyDescent="0.2">
      <c r="S209" s="5"/>
      <c r="T209" s="5"/>
      <c r="U209" s="5"/>
      <c r="CA209" s="5"/>
      <c r="CB209" s="5"/>
      <c r="CC209" s="5"/>
      <c r="CE209" s="5"/>
      <c r="CF209" s="5"/>
      <c r="CG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</row>
    <row r="210" spans="19:99" x14ac:dyDescent="0.2">
      <c r="S210" s="5"/>
      <c r="T210" s="5"/>
      <c r="U210" s="5"/>
      <c r="CA210" s="5"/>
      <c r="CB210" s="5"/>
      <c r="CC210" s="5"/>
      <c r="CE210" s="5"/>
      <c r="CF210" s="5"/>
      <c r="CG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</row>
    <row r="211" spans="19:99" x14ac:dyDescent="0.2">
      <c r="S211" s="5"/>
      <c r="T211" s="5"/>
      <c r="U211" s="5"/>
      <c r="CA211" s="5"/>
      <c r="CB211" s="5"/>
      <c r="CC211" s="5"/>
      <c r="CE211" s="5"/>
      <c r="CF211" s="5"/>
      <c r="CG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</row>
    <row r="212" spans="19:99" x14ac:dyDescent="0.2">
      <c r="S212" s="5"/>
      <c r="T212" s="5"/>
      <c r="U212" s="5"/>
      <c r="CA212" s="5"/>
      <c r="CB212" s="5"/>
      <c r="CC212" s="5"/>
      <c r="CE212" s="5"/>
      <c r="CF212" s="5"/>
      <c r="CG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</row>
    <row r="213" spans="19:99" x14ac:dyDescent="0.2">
      <c r="S213" s="5"/>
      <c r="T213" s="5"/>
      <c r="U213" s="5"/>
      <c r="CA213" s="5"/>
      <c r="CB213" s="5"/>
      <c r="CC213" s="5"/>
      <c r="CE213" s="5"/>
      <c r="CF213" s="5"/>
      <c r="CG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</row>
    <row r="214" spans="19:99" x14ac:dyDescent="0.2">
      <c r="S214" s="5"/>
      <c r="T214" s="5"/>
      <c r="U214" s="5"/>
      <c r="CA214" s="5"/>
      <c r="CB214" s="5"/>
      <c r="CC214" s="5"/>
      <c r="CE214" s="5"/>
      <c r="CF214" s="5"/>
      <c r="CG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</row>
    <row r="215" spans="19:99" x14ac:dyDescent="0.2">
      <c r="S215" s="5"/>
      <c r="T215" s="5"/>
      <c r="U215" s="5"/>
      <c r="CA215" s="5"/>
      <c r="CB215" s="5"/>
      <c r="CC215" s="5"/>
      <c r="CE215" s="5"/>
      <c r="CF215" s="5"/>
      <c r="CG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</row>
    <row r="216" spans="19:99" x14ac:dyDescent="0.2">
      <c r="S216" s="5"/>
      <c r="T216" s="5"/>
      <c r="U216" s="5"/>
      <c r="CA216" s="5"/>
      <c r="CB216" s="5"/>
      <c r="CC216" s="5"/>
      <c r="CE216" s="5"/>
      <c r="CF216" s="5"/>
      <c r="CG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</row>
    <row r="217" spans="19:99" x14ac:dyDescent="0.2">
      <c r="S217" s="5"/>
      <c r="T217" s="5"/>
      <c r="U217" s="5"/>
      <c r="CA217" s="5"/>
      <c r="CB217" s="5"/>
      <c r="CC217" s="5"/>
      <c r="CE217" s="5"/>
      <c r="CF217" s="5"/>
      <c r="CG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</row>
    <row r="218" spans="19:99" x14ac:dyDescent="0.2">
      <c r="S218" s="5"/>
      <c r="T218" s="5"/>
      <c r="U218" s="5"/>
      <c r="CA218" s="5"/>
      <c r="CB218" s="5"/>
      <c r="CC218" s="5"/>
      <c r="CE218" s="5"/>
      <c r="CF218" s="5"/>
      <c r="CG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</row>
    <row r="219" spans="19:99" x14ac:dyDescent="0.2">
      <c r="S219" s="5"/>
      <c r="T219" s="5"/>
      <c r="U219" s="5"/>
      <c r="CA219" s="5"/>
      <c r="CB219" s="5"/>
      <c r="CC219" s="5"/>
      <c r="CE219" s="5"/>
      <c r="CF219" s="5"/>
      <c r="CG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</row>
    <row r="220" spans="19:99" x14ac:dyDescent="0.2">
      <c r="S220" s="5"/>
      <c r="T220" s="5"/>
      <c r="U220" s="5"/>
      <c r="CA220" s="5"/>
      <c r="CB220" s="5"/>
      <c r="CC220" s="5"/>
      <c r="CE220" s="5"/>
      <c r="CF220" s="5"/>
      <c r="CG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</row>
    <row r="221" spans="19:99" x14ac:dyDescent="0.2">
      <c r="S221" s="5"/>
      <c r="T221" s="5"/>
      <c r="U221" s="5"/>
      <c r="CA221" s="5"/>
      <c r="CB221" s="5"/>
      <c r="CC221" s="5"/>
      <c r="CE221" s="5"/>
      <c r="CF221" s="5"/>
      <c r="CG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</row>
    <row r="222" spans="19:99" x14ac:dyDescent="0.2">
      <c r="S222" s="5"/>
      <c r="T222" s="5"/>
      <c r="U222" s="5"/>
      <c r="CA222" s="5"/>
      <c r="CB222" s="5"/>
      <c r="CC222" s="5"/>
      <c r="CE222" s="5"/>
      <c r="CF222" s="5"/>
      <c r="CG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</row>
    <row r="223" spans="19:99" x14ac:dyDescent="0.2">
      <c r="S223" s="5"/>
      <c r="T223" s="5"/>
      <c r="U223" s="5"/>
      <c r="CA223" s="5"/>
      <c r="CB223" s="5"/>
      <c r="CC223" s="5"/>
      <c r="CE223" s="5"/>
      <c r="CF223" s="5"/>
      <c r="CG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</row>
    <row r="224" spans="19:99" x14ac:dyDescent="0.2">
      <c r="S224" s="5"/>
      <c r="T224" s="5"/>
      <c r="U224" s="5"/>
      <c r="CA224" s="5"/>
      <c r="CB224" s="5"/>
      <c r="CC224" s="5"/>
      <c r="CE224" s="5"/>
      <c r="CF224" s="5"/>
      <c r="CG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</row>
    <row r="225" spans="19:99" x14ac:dyDescent="0.2">
      <c r="S225" s="5"/>
      <c r="T225" s="5"/>
      <c r="U225" s="5"/>
      <c r="CA225" s="5"/>
      <c r="CB225" s="5"/>
      <c r="CC225" s="5"/>
      <c r="CE225" s="5"/>
      <c r="CF225" s="5"/>
      <c r="CG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</row>
    <row r="226" spans="19:99" x14ac:dyDescent="0.2">
      <c r="S226" s="5"/>
      <c r="T226" s="5"/>
      <c r="U226" s="5"/>
      <c r="CA226" s="5"/>
      <c r="CB226" s="5"/>
      <c r="CC226" s="5"/>
      <c r="CE226" s="5"/>
      <c r="CF226" s="5"/>
      <c r="CG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</row>
    <row r="227" spans="19:99" x14ac:dyDescent="0.2">
      <c r="S227" s="5"/>
      <c r="T227" s="5"/>
      <c r="U227" s="5"/>
      <c r="CA227" s="5"/>
      <c r="CB227" s="5"/>
      <c r="CC227" s="5"/>
      <c r="CE227" s="5"/>
      <c r="CF227" s="5"/>
      <c r="CG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</row>
    <row r="228" spans="19:99" x14ac:dyDescent="0.2">
      <c r="S228" s="5"/>
      <c r="T228" s="5"/>
      <c r="U228" s="5"/>
      <c r="CA228" s="5"/>
      <c r="CB228" s="5"/>
      <c r="CC228" s="5"/>
      <c r="CE228" s="5"/>
      <c r="CF228" s="5"/>
      <c r="CG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</row>
    <row r="229" spans="19:99" x14ac:dyDescent="0.2">
      <c r="S229" s="5"/>
      <c r="T229" s="5"/>
      <c r="U229" s="5"/>
      <c r="CA229" s="5"/>
      <c r="CB229" s="5"/>
      <c r="CC229" s="5"/>
      <c r="CE229" s="5"/>
      <c r="CF229" s="5"/>
      <c r="CG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</row>
    <row r="230" spans="19:99" x14ac:dyDescent="0.2">
      <c r="S230" s="5"/>
      <c r="T230" s="5"/>
      <c r="U230" s="5"/>
      <c r="CA230" s="5"/>
      <c r="CB230" s="5"/>
      <c r="CC230" s="5"/>
      <c r="CE230" s="5"/>
      <c r="CF230" s="5"/>
      <c r="CG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</row>
    <row r="231" spans="19:99" x14ac:dyDescent="0.2">
      <c r="S231" s="5"/>
      <c r="T231" s="5"/>
      <c r="U231" s="5"/>
      <c r="CA231" s="5"/>
      <c r="CB231" s="5"/>
      <c r="CC231" s="5"/>
      <c r="CE231" s="5"/>
      <c r="CF231" s="5"/>
      <c r="CG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</row>
    <row r="232" spans="19:99" x14ac:dyDescent="0.2">
      <c r="S232" s="5"/>
      <c r="T232" s="5"/>
      <c r="U232" s="5"/>
      <c r="CA232" s="5"/>
      <c r="CB232" s="5"/>
      <c r="CC232" s="5"/>
      <c r="CE232" s="5"/>
      <c r="CF232" s="5"/>
      <c r="CG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</row>
    <row r="233" spans="19:99" x14ac:dyDescent="0.2">
      <c r="S233" s="5"/>
      <c r="T233" s="5"/>
      <c r="U233" s="5"/>
      <c r="CA233" s="5"/>
      <c r="CB233" s="5"/>
      <c r="CC233" s="5"/>
      <c r="CE233" s="5"/>
      <c r="CF233" s="5"/>
      <c r="CG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</row>
    <row r="234" spans="19:99" x14ac:dyDescent="0.2">
      <c r="S234" s="5"/>
      <c r="T234" s="5"/>
      <c r="U234" s="5"/>
      <c r="CA234" s="5"/>
      <c r="CB234" s="5"/>
      <c r="CC234" s="5"/>
      <c r="CE234" s="5"/>
      <c r="CF234" s="5"/>
      <c r="CG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</row>
    <row r="235" spans="19:99" x14ac:dyDescent="0.2">
      <c r="S235" s="5"/>
      <c r="T235" s="5"/>
      <c r="U235" s="5"/>
      <c r="CA235" s="5"/>
      <c r="CB235" s="5"/>
      <c r="CC235" s="5"/>
      <c r="CE235" s="5"/>
      <c r="CF235" s="5"/>
      <c r="CG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</row>
    <row r="236" spans="19:99" x14ac:dyDescent="0.2">
      <c r="S236" s="5"/>
      <c r="T236" s="5"/>
      <c r="U236" s="5"/>
      <c r="CA236" s="5"/>
      <c r="CB236" s="5"/>
      <c r="CC236" s="5"/>
      <c r="CE236" s="5"/>
      <c r="CF236" s="5"/>
      <c r="CG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</row>
    <row r="237" spans="19:99" x14ac:dyDescent="0.2">
      <c r="S237" s="5"/>
      <c r="T237" s="5"/>
      <c r="U237" s="5"/>
      <c r="CA237" s="5"/>
      <c r="CB237" s="5"/>
      <c r="CC237" s="5"/>
      <c r="CE237" s="5"/>
      <c r="CF237" s="5"/>
      <c r="CG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</row>
    <row r="238" spans="19:99" x14ac:dyDescent="0.2">
      <c r="S238" s="5"/>
      <c r="T238" s="5"/>
      <c r="U238" s="5"/>
      <c r="CA238" s="5"/>
      <c r="CB238" s="5"/>
      <c r="CC238" s="5"/>
      <c r="CE238" s="5"/>
      <c r="CF238" s="5"/>
      <c r="CG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</row>
    <row r="239" spans="19:99" x14ac:dyDescent="0.2">
      <c r="S239" s="5"/>
      <c r="T239" s="5"/>
      <c r="U239" s="5"/>
      <c r="CA239" s="5"/>
      <c r="CB239" s="5"/>
      <c r="CC239" s="5"/>
      <c r="CE239" s="5"/>
      <c r="CF239" s="5"/>
      <c r="CG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</row>
    <row r="240" spans="19:99" x14ac:dyDescent="0.2">
      <c r="S240" s="5"/>
      <c r="T240" s="5"/>
      <c r="U240" s="5"/>
      <c r="CA240" s="5"/>
      <c r="CB240" s="5"/>
      <c r="CC240" s="5"/>
      <c r="CE240" s="5"/>
      <c r="CF240" s="5"/>
      <c r="CG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</row>
    <row r="241" spans="19:99" x14ac:dyDescent="0.2">
      <c r="S241" s="5"/>
      <c r="T241" s="5"/>
      <c r="U241" s="5"/>
      <c r="CA241" s="5"/>
      <c r="CB241" s="5"/>
      <c r="CC241" s="5"/>
      <c r="CE241" s="5"/>
      <c r="CF241" s="5"/>
      <c r="CG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</row>
    <row r="242" spans="19:99" x14ac:dyDescent="0.2">
      <c r="S242" s="5"/>
      <c r="T242" s="5"/>
      <c r="U242" s="5"/>
      <c r="CA242" s="5"/>
      <c r="CB242" s="5"/>
      <c r="CC242" s="5"/>
      <c r="CE242" s="5"/>
      <c r="CF242" s="5"/>
      <c r="CG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</row>
    <row r="243" spans="19:99" x14ac:dyDescent="0.2">
      <c r="S243" s="5"/>
      <c r="T243" s="5"/>
      <c r="U243" s="5"/>
      <c r="CA243" s="5"/>
      <c r="CB243" s="5"/>
      <c r="CC243" s="5"/>
      <c r="CE243" s="5"/>
      <c r="CF243" s="5"/>
      <c r="CG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</row>
    <row r="244" spans="19:99" x14ac:dyDescent="0.2">
      <c r="S244" s="5"/>
      <c r="T244" s="5"/>
      <c r="U244" s="5"/>
      <c r="CA244" s="5"/>
      <c r="CB244" s="5"/>
      <c r="CC244" s="5"/>
      <c r="CE244" s="5"/>
      <c r="CF244" s="5"/>
      <c r="CG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</row>
    <row r="245" spans="19:99" x14ac:dyDescent="0.2">
      <c r="S245" s="5"/>
      <c r="T245" s="5"/>
      <c r="U245" s="5"/>
      <c r="CA245" s="5"/>
      <c r="CB245" s="5"/>
      <c r="CC245" s="5"/>
      <c r="CE245" s="5"/>
      <c r="CF245" s="5"/>
      <c r="CG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</row>
    <row r="246" spans="19:99" x14ac:dyDescent="0.2">
      <c r="S246" s="5"/>
      <c r="T246" s="5"/>
      <c r="U246" s="5"/>
      <c r="CA246" s="5"/>
      <c r="CB246" s="5"/>
      <c r="CC246" s="5"/>
      <c r="CE246" s="5"/>
      <c r="CF246" s="5"/>
      <c r="CG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</row>
    <row r="247" spans="19:99" x14ac:dyDescent="0.2">
      <c r="S247" s="5"/>
      <c r="T247" s="5"/>
      <c r="U247" s="5"/>
      <c r="CA247" s="5"/>
      <c r="CB247" s="5"/>
      <c r="CC247" s="5"/>
      <c r="CE247" s="5"/>
      <c r="CF247" s="5"/>
      <c r="CG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</row>
    <row r="248" spans="19:99" x14ac:dyDescent="0.2">
      <c r="S248" s="5"/>
      <c r="T248" s="5"/>
      <c r="U248" s="5"/>
      <c r="CA248" s="5"/>
      <c r="CB248" s="5"/>
      <c r="CC248" s="5"/>
      <c r="CE248" s="5"/>
      <c r="CF248" s="5"/>
      <c r="CG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</row>
    <row r="249" spans="19:99" x14ac:dyDescent="0.2">
      <c r="S249" s="5"/>
      <c r="T249" s="5"/>
      <c r="U249" s="5"/>
      <c r="CA249" s="5"/>
      <c r="CB249" s="5"/>
      <c r="CC249" s="5"/>
      <c r="CE249" s="5"/>
      <c r="CF249" s="5"/>
      <c r="CG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</row>
    <row r="250" spans="19:99" x14ac:dyDescent="0.2">
      <c r="S250" s="5"/>
      <c r="T250" s="5"/>
      <c r="U250" s="5"/>
      <c r="CA250" s="5"/>
      <c r="CB250" s="5"/>
      <c r="CC250" s="5"/>
      <c r="CE250" s="5"/>
      <c r="CF250" s="5"/>
      <c r="CG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</row>
    <row r="251" spans="19:99" x14ac:dyDescent="0.2">
      <c r="S251" s="5"/>
      <c r="T251" s="5"/>
      <c r="U251" s="5"/>
      <c r="CA251" s="5"/>
      <c r="CB251" s="5"/>
      <c r="CC251" s="5"/>
      <c r="CE251" s="5"/>
      <c r="CF251" s="5"/>
      <c r="CG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</row>
    <row r="252" spans="19:99" x14ac:dyDescent="0.2">
      <c r="S252" s="5"/>
      <c r="T252" s="5"/>
      <c r="U252" s="5"/>
      <c r="CA252" s="5"/>
      <c r="CB252" s="5"/>
      <c r="CC252" s="5"/>
      <c r="CE252" s="5"/>
      <c r="CF252" s="5"/>
      <c r="CG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</row>
    <row r="253" spans="19:99" x14ac:dyDescent="0.2">
      <c r="S253" s="5"/>
      <c r="T253" s="5"/>
      <c r="U253" s="5"/>
      <c r="CA253" s="5"/>
      <c r="CB253" s="5"/>
      <c r="CC253" s="5"/>
      <c r="CE253" s="5"/>
      <c r="CF253" s="5"/>
      <c r="CG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</row>
    <row r="254" spans="19:99" x14ac:dyDescent="0.2">
      <c r="S254" s="5"/>
      <c r="T254" s="5"/>
      <c r="U254" s="5"/>
      <c r="CA254" s="5"/>
      <c r="CB254" s="5"/>
      <c r="CC254" s="5"/>
      <c r="CE254" s="5"/>
      <c r="CF254" s="5"/>
      <c r="CG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</row>
    <row r="255" spans="19:99" x14ac:dyDescent="0.2">
      <c r="S255" s="5"/>
      <c r="T255" s="5"/>
      <c r="U255" s="5"/>
      <c r="CA255" s="5"/>
      <c r="CB255" s="5"/>
      <c r="CC255" s="5"/>
      <c r="CE255" s="5"/>
      <c r="CF255" s="5"/>
      <c r="CG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</row>
    <row r="256" spans="19:99" x14ac:dyDescent="0.2">
      <c r="S256" s="5"/>
      <c r="T256" s="5"/>
      <c r="U256" s="5"/>
      <c r="CA256" s="5"/>
      <c r="CB256" s="5"/>
      <c r="CC256" s="5"/>
      <c r="CE256" s="5"/>
      <c r="CF256" s="5"/>
      <c r="CG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</row>
    <row r="257" spans="19:99" x14ac:dyDescent="0.2">
      <c r="S257" s="5"/>
      <c r="T257" s="5"/>
      <c r="U257" s="5"/>
      <c r="CA257" s="5"/>
      <c r="CB257" s="5"/>
      <c r="CC257" s="5"/>
      <c r="CE257" s="5"/>
      <c r="CF257" s="5"/>
      <c r="CG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</row>
    <row r="258" spans="19:99" x14ac:dyDescent="0.2">
      <c r="S258" s="5"/>
      <c r="T258" s="5"/>
      <c r="U258" s="5"/>
      <c r="CA258" s="5"/>
      <c r="CB258" s="5"/>
      <c r="CC258" s="5"/>
      <c r="CE258" s="5"/>
      <c r="CF258" s="5"/>
      <c r="CG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</row>
    <row r="259" spans="19:99" x14ac:dyDescent="0.2">
      <c r="S259" s="5"/>
      <c r="T259" s="5"/>
      <c r="U259" s="5"/>
      <c r="CA259" s="5"/>
      <c r="CB259" s="5"/>
      <c r="CC259" s="5"/>
      <c r="CE259" s="5"/>
      <c r="CF259" s="5"/>
      <c r="CG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</row>
    <row r="260" spans="19:99" x14ac:dyDescent="0.2">
      <c r="S260" s="5"/>
      <c r="T260" s="5"/>
      <c r="U260" s="5"/>
      <c r="CA260" s="5"/>
      <c r="CB260" s="5"/>
      <c r="CC260" s="5"/>
      <c r="CE260" s="5"/>
      <c r="CF260" s="5"/>
      <c r="CG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</row>
    <row r="261" spans="19:99" x14ac:dyDescent="0.2">
      <c r="S261" s="5"/>
      <c r="T261" s="5"/>
      <c r="U261" s="5"/>
      <c r="CA261" s="5"/>
      <c r="CB261" s="5"/>
      <c r="CC261" s="5"/>
      <c r="CE261" s="5"/>
      <c r="CF261" s="5"/>
      <c r="CG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</row>
    <row r="262" spans="19:99" x14ac:dyDescent="0.2">
      <c r="S262" s="5"/>
      <c r="T262" s="5"/>
      <c r="U262" s="5"/>
      <c r="CA262" s="5"/>
      <c r="CB262" s="5"/>
      <c r="CC262" s="5"/>
      <c r="CE262" s="5"/>
      <c r="CF262" s="5"/>
      <c r="CG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</row>
    <row r="263" spans="19:99" x14ac:dyDescent="0.2">
      <c r="S263" s="5"/>
      <c r="T263" s="5"/>
      <c r="U263" s="5"/>
      <c r="CA263" s="5"/>
      <c r="CB263" s="5"/>
      <c r="CC263" s="5"/>
      <c r="CE263" s="5"/>
      <c r="CF263" s="5"/>
      <c r="CG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</row>
    <row r="264" spans="19:99" x14ac:dyDescent="0.2">
      <c r="S264" s="5"/>
      <c r="T264" s="5"/>
      <c r="U264" s="5"/>
      <c r="CA264" s="5"/>
      <c r="CB264" s="5"/>
      <c r="CC264" s="5"/>
      <c r="CE264" s="5"/>
      <c r="CF264" s="5"/>
      <c r="CG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</row>
    <row r="265" spans="19:99" x14ac:dyDescent="0.2">
      <c r="S265" s="5"/>
      <c r="T265" s="5"/>
      <c r="U265" s="5"/>
      <c r="CA265" s="5"/>
      <c r="CB265" s="5"/>
      <c r="CC265" s="5"/>
      <c r="CE265" s="5"/>
      <c r="CF265" s="5"/>
      <c r="CG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</row>
    <row r="266" spans="19:99" x14ac:dyDescent="0.2">
      <c r="S266" s="5"/>
      <c r="T266" s="5"/>
      <c r="U266" s="5"/>
      <c r="CA266" s="5"/>
      <c r="CB266" s="5"/>
      <c r="CC266" s="5"/>
      <c r="CE266" s="5"/>
      <c r="CF266" s="5"/>
      <c r="CG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</row>
    <row r="267" spans="19:99" x14ac:dyDescent="0.2">
      <c r="S267" s="5"/>
      <c r="T267" s="5"/>
      <c r="U267" s="5"/>
      <c r="CA267" s="5"/>
      <c r="CB267" s="5"/>
      <c r="CC267" s="5"/>
      <c r="CE267" s="5"/>
      <c r="CF267" s="5"/>
      <c r="CG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</row>
    <row r="268" spans="19:99" x14ac:dyDescent="0.2">
      <c r="S268" s="5"/>
      <c r="T268" s="5"/>
      <c r="U268" s="5"/>
      <c r="CA268" s="5"/>
      <c r="CB268" s="5"/>
      <c r="CC268" s="5"/>
      <c r="CE268" s="5"/>
      <c r="CF268" s="5"/>
      <c r="CG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</row>
    <row r="269" spans="19:99" x14ac:dyDescent="0.2">
      <c r="S269" s="5"/>
      <c r="T269" s="5"/>
      <c r="U269" s="5"/>
      <c r="CA269" s="5"/>
      <c r="CB269" s="5"/>
      <c r="CC269" s="5"/>
      <c r="CE269" s="5"/>
      <c r="CF269" s="5"/>
      <c r="CG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</row>
    <row r="270" spans="19:99" x14ac:dyDescent="0.2">
      <c r="S270" s="5"/>
      <c r="T270" s="5"/>
      <c r="U270" s="5"/>
      <c r="CA270" s="5"/>
      <c r="CB270" s="5"/>
      <c r="CC270" s="5"/>
      <c r="CE270" s="5"/>
      <c r="CF270" s="5"/>
      <c r="CG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</row>
    <row r="271" spans="19:99" x14ac:dyDescent="0.2">
      <c r="S271" s="5"/>
      <c r="T271" s="5"/>
      <c r="U271" s="5"/>
      <c r="CA271" s="5"/>
      <c r="CB271" s="5"/>
      <c r="CC271" s="5"/>
      <c r="CE271" s="5"/>
      <c r="CF271" s="5"/>
      <c r="CG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</row>
    <row r="272" spans="19:99" x14ac:dyDescent="0.2">
      <c r="S272" s="5"/>
      <c r="T272" s="5"/>
      <c r="U272" s="5"/>
      <c r="CA272" s="5"/>
      <c r="CB272" s="5"/>
      <c r="CC272" s="5"/>
      <c r="CE272" s="5"/>
      <c r="CF272" s="5"/>
      <c r="CG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</row>
    <row r="273" spans="19:99" x14ac:dyDescent="0.2">
      <c r="S273" s="5"/>
      <c r="T273" s="5"/>
      <c r="U273" s="5"/>
      <c r="CA273" s="5"/>
      <c r="CB273" s="5"/>
      <c r="CC273" s="5"/>
      <c r="CE273" s="5"/>
      <c r="CF273" s="5"/>
      <c r="CG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</row>
    <row r="274" spans="19:99" x14ac:dyDescent="0.2">
      <c r="S274" s="5"/>
      <c r="T274" s="5"/>
      <c r="U274" s="5"/>
      <c r="CA274" s="5"/>
      <c r="CB274" s="5"/>
      <c r="CC274" s="5"/>
      <c r="CE274" s="5"/>
      <c r="CF274" s="5"/>
      <c r="CG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</row>
    <row r="275" spans="19:99" x14ac:dyDescent="0.2">
      <c r="S275" s="5"/>
      <c r="T275" s="5"/>
      <c r="U275" s="5"/>
      <c r="CA275" s="5"/>
      <c r="CB275" s="5"/>
      <c r="CC275" s="5"/>
      <c r="CE275" s="5"/>
      <c r="CF275" s="5"/>
      <c r="CG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</row>
    <row r="276" spans="19:99" x14ac:dyDescent="0.2">
      <c r="S276" s="5"/>
      <c r="T276" s="5"/>
      <c r="U276" s="5"/>
      <c r="CA276" s="5"/>
      <c r="CB276" s="5"/>
      <c r="CC276" s="5"/>
      <c r="CE276" s="5"/>
      <c r="CF276" s="5"/>
      <c r="CG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</row>
    <row r="277" spans="19:99" x14ac:dyDescent="0.2">
      <c r="S277" s="5"/>
      <c r="T277" s="5"/>
      <c r="U277" s="5"/>
      <c r="CA277" s="5"/>
      <c r="CB277" s="5"/>
      <c r="CC277" s="5"/>
      <c r="CE277" s="5"/>
      <c r="CF277" s="5"/>
      <c r="CG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</row>
    <row r="278" spans="19:99" x14ac:dyDescent="0.2">
      <c r="S278" s="5"/>
      <c r="T278" s="5"/>
      <c r="U278" s="5"/>
      <c r="CA278" s="5"/>
      <c r="CB278" s="5"/>
      <c r="CC278" s="5"/>
      <c r="CE278" s="5"/>
      <c r="CF278" s="5"/>
      <c r="CG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</row>
    <row r="279" spans="19:99" x14ac:dyDescent="0.2">
      <c r="S279" s="5"/>
      <c r="T279" s="5"/>
      <c r="U279" s="5"/>
      <c r="CA279" s="5"/>
      <c r="CB279" s="5"/>
      <c r="CC279" s="5"/>
      <c r="CE279" s="5"/>
      <c r="CF279" s="5"/>
      <c r="CG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</row>
    <row r="280" spans="19:99" x14ac:dyDescent="0.2">
      <c r="S280" s="5"/>
      <c r="T280" s="5"/>
      <c r="U280" s="5"/>
      <c r="CA280" s="5"/>
      <c r="CB280" s="5"/>
      <c r="CC280" s="5"/>
      <c r="CE280" s="5"/>
      <c r="CF280" s="5"/>
      <c r="CG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</row>
    <row r="281" spans="19:99" x14ac:dyDescent="0.2">
      <c r="S281" s="5"/>
      <c r="T281" s="5"/>
      <c r="U281" s="5"/>
      <c r="CA281" s="5"/>
      <c r="CB281" s="5"/>
      <c r="CC281" s="5"/>
      <c r="CE281" s="5"/>
      <c r="CF281" s="5"/>
      <c r="CG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</row>
    <row r="282" spans="19:99" x14ac:dyDescent="0.2">
      <c r="S282" s="5"/>
      <c r="T282" s="5"/>
      <c r="U282" s="5"/>
      <c r="CA282" s="5"/>
      <c r="CB282" s="5"/>
      <c r="CC282" s="5"/>
      <c r="CE282" s="5"/>
      <c r="CF282" s="5"/>
      <c r="CG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</row>
    <row r="283" spans="19:99" x14ac:dyDescent="0.2">
      <c r="S283" s="5"/>
      <c r="T283" s="5"/>
      <c r="U283" s="5"/>
      <c r="CA283" s="5"/>
      <c r="CB283" s="5"/>
      <c r="CC283" s="5"/>
      <c r="CE283" s="5"/>
      <c r="CF283" s="5"/>
      <c r="CG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</row>
    <row r="284" spans="19:99" x14ac:dyDescent="0.2">
      <c r="S284" s="5"/>
      <c r="T284" s="5"/>
      <c r="U284" s="5"/>
      <c r="CA284" s="5"/>
      <c r="CB284" s="5"/>
      <c r="CC284" s="5"/>
      <c r="CE284" s="5"/>
      <c r="CF284" s="5"/>
      <c r="CG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</row>
    <row r="285" spans="19:99" x14ac:dyDescent="0.2">
      <c r="S285" s="5"/>
      <c r="T285" s="5"/>
      <c r="U285" s="5"/>
      <c r="CA285" s="5"/>
      <c r="CB285" s="5"/>
      <c r="CC285" s="5"/>
      <c r="CE285" s="5"/>
      <c r="CF285" s="5"/>
      <c r="CG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</row>
    <row r="286" spans="19:99" x14ac:dyDescent="0.2">
      <c r="S286" s="5"/>
      <c r="T286" s="5"/>
      <c r="U286" s="5"/>
      <c r="CA286" s="5"/>
      <c r="CB286" s="5"/>
      <c r="CC286" s="5"/>
      <c r="CE286" s="5"/>
      <c r="CF286" s="5"/>
      <c r="CG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</row>
    <row r="287" spans="19:99" x14ac:dyDescent="0.2">
      <c r="S287" s="5"/>
      <c r="T287" s="5"/>
      <c r="U287" s="5"/>
      <c r="CA287" s="5"/>
      <c r="CB287" s="5"/>
      <c r="CC287" s="5"/>
      <c r="CE287" s="5"/>
      <c r="CF287" s="5"/>
      <c r="CG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</row>
    <row r="288" spans="19:99" x14ac:dyDescent="0.2">
      <c r="S288" s="5"/>
      <c r="T288" s="5"/>
      <c r="U288" s="5"/>
      <c r="CA288" s="5"/>
      <c r="CB288" s="5"/>
      <c r="CC288" s="5"/>
      <c r="CE288" s="5"/>
      <c r="CF288" s="5"/>
      <c r="CG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</row>
    <row r="289" spans="19:99" x14ac:dyDescent="0.2">
      <c r="S289" s="5"/>
      <c r="T289" s="5"/>
      <c r="U289" s="5"/>
      <c r="CA289" s="5"/>
      <c r="CB289" s="5"/>
      <c r="CC289" s="5"/>
      <c r="CE289" s="5"/>
      <c r="CF289" s="5"/>
      <c r="CG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</row>
    <row r="290" spans="19:99" x14ac:dyDescent="0.2">
      <c r="S290" s="5"/>
      <c r="T290" s="5"/>
      <c r="U290" s="5"/>
      <c r="CA290" s="5"/>
      <c r="CB290" s="5"/>
      <c r="CC290" s="5"/>
      <c r="CE290" s="5"/>
      <c r="CF290" s="5"/>
      <c r="CG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</row>
    <row r="291" spans="19:99" x14ac:dyDescent="0.2">
      <c r="S291" s="5"/>
      <c r="T291" s="5"/>
      <c r="U291" s="5"/>
      <c r="CA291" s="5"/>
      <c r="CB291" s="5"/>
      <c r="CC291" s="5"/>
      <c r="CE291" s="5"/>
      <c r="CF291" s="5"/>
      <c r="CG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</row>
    <row r="292" spans="19:99" x14ac:dyDescent="0.2">
      <c r="S292" s="5"/>
      <c r="T292" s="5"/>
      <c r="U292" s="5"/>
      <c r="CA292" s="5"/>
      <c r="CB292" s="5"/>
      <c r="CC292" s="5"/>
      <c r="CE292" s="5"/>
      <c r="CF292" s="5"/>
      <c r="CG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</row>
    <row r="293" spans="19:99" x14ac:dyDescent="0.2">
      <c r="S293" s="5"/>
      <c r="T293" s="5"/>
      <c r="U293" s="5"/>
      <c r="CA293" s="5"/>
      <c r="CB293" s="5"/>
      <c r="CC293" s="5"/>
      <c r="CE293" s="5"/>
      <c r="CF293" s="5"/>
      <c r="CG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</row>
    <row r="294" spans="19:99" x14ac:dyDescent="0.2">
      <c r="S294" s="5"/>
      <c r="T294" s="5"/>
      <c r="U294" s="5"/>
      <c r="CA294" s="5"/>
      <c r="CB294" s="5"/>
      <c r="CC294" s="5"/>
      <c r="CE294" s="5"/>
      <c r="CF294" s="5"/>
      <c r="CG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</row>
    <row r="295" spans="19:99" x14ac:dyDescent="0.2">
      <c r="S295" s="5"/>
      <c r="T295" s="5"/>
      <c r="U295" s="5"/>
      <c r="CA295" s="5"/>
      <c r="CB295" s="5"/>
      <c r="CC295" s="5"/>
      <c r="CE295" s="5"/>
      <c r="CF295" s="5"/>
      <c r="CG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</row>
    <row r="296" spans="19:99" x14ac:dyDescent="0.2">
      <c r="S296" s="5"/>
      <c r="T296" s="5"/>
      <c r="U296" s="5"/>
      <c r="CA296" s="5"/>
      <c r="CB296" s="5"/>
      <c r="CC296" s="5"/>
      <c r="CE296" s="5"/>
      <c r="CF296" s="5"/>
      <c r="CG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</row>
    <row r="297" spans="19:99" x14ac:dyDescent="0.2">
      <c r="S297" s="5"/>
      <c r="T297" s="5"/>
      <c r="U297" s="5"/>
      <c r="CA297" s="5"/>
      <c r="CB297" s="5"/>
      <c r="CC297" s="5"/>
      <c r="CE297" s="5"/>
      <c r="CF297" s="5"/>
      <c r="CG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</row>
    <row r="298" spans="19:99" x14ac:dyDescent="0.2">
      <c r="S298" s="5"/>
      <c r="T298" s="5"/>
      <c r="U298" s="5"/>
      <c r="CA298" s="5"/>
      <c r="CB298" s="5"/>
      <c r="CC298" s="5"/>
      <c r="CE298" s="5"/>
      <c r="CF298" s="5"/>
      <c r="CG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</row>
    <row r="299" spans="19:99" x14ac:dyDescent="0.2">
      <c r="S299" s="5"/>
      <c r="T299" s="5"/>
      <c r="U299" s="5"/>
      <c r="CA299" s="5"/>
      <c r="CB299" s="5"/>
      <c r="CC299" s="5"/>
      <c r="CE299" s="5"/>
      <c r="CF299" s="5"/>
      <c r="CG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</row>
    <row r="300" spans="19:99" x14ac:dyDescent="0.2">
      <c r="S300" s="5"/>
      <c r="T300" s="5"/>
      <c r="U300" s="5"/>
      <c r="CA300" s="5"/>
      <c r="CB300" s="5"/>
      <c r="CC300" s="5"/>
      <c r="CE300" s="5"/>
      <c r="CF300" s="5"/>
      <c r="CG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</row>
    <row r="301" spans="19:99" x14ac:dyDescent="0.2">
      <c r="S301" s="5"/>
      <c r="T301" s="5"/>
      <c r="U301" s="5"/>
      <c r="CA301" s="5"/>
      <c r="CB301" s="5"/>
      <c r="CC301" s="5"/>
      <c r="CE301" s="5"/>
      <c r="CF301" s="5"/>
      <c r="CG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</row>
    <row r="302" spans="19:99" x14ac:dyDescent="0.2">
      <c r="S302" s="5"/>
      <c r="T302" s="5"/>
      <c r="U302" s="5"/>
      <c r="CA302" s="5"/>
      <c r="CB302" s="5"/>
      <c r="CC302" s="5"/>
      <c r="CE302" s="5"/>
      <c r="CF302" s="5"/>
      <c r="CG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</row>
    <row r="303" spans="19:99" x14ac:dyDescent="0.2">
      <c r="S303" s="5"/>
      <c r="T303" s="5"/>
      <c r="U303" s="5"/>
      <c r="CA303" s="5"/>
      <c r="CB303" s="5"/>
      <c r="CC303" s="5"/>
      <c r="CE303" s="5"/>
      <c r="CF303" s="5"/>
      <c r="CG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</row>
    <row r="304" spans="19:99" x14ac:dyDescent="0.2">
      <c r="S304" s="5"/>
      <c r="T304" s="5"/>
      <c r="U304" s="5"/>
      <c r="CA304" s="5"/>
      <c r="CB304" s="5"/>
      <c r="CC304" s="5"/>
      <c r="CE304" s="5"/>
      <c r="CF304" s="5"/>
      <c r="CG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</row>
    <row r="305" spans="19:99" x14ac:dyDescent="0.2">
      <c r="S305" s="5"/>
      <c r="T305" s="5"/>
      <c r="U305" s="5"/>
      <c r="CA305" s="5"/>
      <c r="CB305" s="5"/>
      <c r="CC305" s="5"/>
      <c r="CE305" s="5"/>
      <c r="CF305" s="5"/>
      <c r="CG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</row>
    <row r="306" spans="19:99" x14ac:dyDescent="0.2">
      <c r="S306" s="5"/>
      <c r="T306" s="5"/>
      <c r="U306" s="5"/>
      <c r="CA306" s="5"/>
      <c r="CB306" s="5"/>
      <c r="CC306" s="5"/>
      <c r="CE306" s="5"/>
      <c r="CF306" s="5"/>
      <c r="CG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</row>
    <row r="307" spans="19:99" x14ac:dyDescent="0.2">
      <c r="S307" s="5"/>
      <c r="T307" s="5"/>
      <c r="U307" s="5"/>
      <c r="CA307" s="5"/>
      <c r="CB307" s="5"/>
      <c r="CC307" s="5"/>
      <c r="CE307" s="5"/>
      <c r="CF307" s="5"/>
      <c r="CG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</row>
    <row r="308" spans="19:99" x14ac:dyDescent="0.2">
      <c r="S308" s="5"/>
      <c r="T308" s="5"/>
      <c r="U308" s="5"/>
      <c r="CA308" s="5"/>
      <c r="CB308" s="5"/>
      <c r="CC308" s="5"/>
      <c r="CE308" s="5"/>
      <c r="CF308" s="5"/>
      <c r="CG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</row>
    <row r="309" spans="19:99" x14ac:dyDescent="0.2">
      <c r="S309" s="5"/>
      <c r="T309" s="5"/>
      <c r="U309" s="5"/>
      <c r="CA309" s="5"/>
      <c r="CB309" s="5"/>
      <c r="CC309" s="5"/>
      <c r="CE309" s="5"/>
      <c r="CF309" s="5"/>
      <c r="CG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</row>
    <row r="310" spans="19:99" x14ac:dyDescent="0.2">
      <c r="S310" s="5"/>
      <c r="T310" s="5"/>
      <c r="U310" s="5"/>
      <c r="CA310" s="5"/>
      <c r="CB310" s="5"/>
      <c r="CC310" s="5"/>
      <c r="CE310" s="5"/>
      <c r="CF310" s="5"/>
      <c r="CG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</row>
    <row r="311" spans="19:99" x14ac:dyDescent="0.2">
      <c r="S311" s="5"/>
      <c r="T311" s="5"/>
      <c r="U311" s="5"/>
      <c r="CA311" s="5"/>
      <c r="CB311" s="5"/>
      <c r="CC311" s="5"/>
      <c r="CE311" s="5"/>
      <c r="CF311" s="5"/>
      <c r="CG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</row>
    <row r="312" spans="19:99" x14ac:dyDescent="0.2">
      <c r="S312" s="5"/>
      <c r="T312" s="5"/>
      <c r="U312" s="5"/>
      <c r="CA312" s="5"/>
      <c r="CB312" s="5"/>
      <c r="CC312" s="5"/>
      <c r="CE312" s="5"/>
      <c r="CF312" s="5"/>
      <c r="CG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</row>
    <row r="313" spans="19:99" x14ac:dyDescent="0.2">
      <c r="S313" s="5"/>
      <c r="T313" s="5"/>
      <c r="U313" s="5"/>
      <c r="CA313" s="5"/>
      <c r="CB313" s="5"/>
      <c r="CC313" s="5"/>
      <c r="CE313" s="5"/>
      <c r="CF313" s="5"/>
      <c r="CG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</row>
    <row r="314" spans="19:99" x14ac:dyDescent="0.2">
      <c r="S314" s="5"/>
      <c r="T314" s="5"/>
      <c r="U314" s="5"/>
      <c r="CA314" s="5"/>
      <c r="CB314" s="5"/>
      <c r="CC314" s="5"/>
      <c r="CE314" s="5"/>
      <c r="CF314" s="5"/>
      <c r="CG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</row>
    <row r="315" spans="19:99" x14ac:dyDescent="0.2">
      <c r="S315" s="5"/>
      <c r="T315" s="5"/>
      <c r="U315" s="5"/>
      <c r="CA315" s="5"/>
      <c r="CB315" s="5"/>
      <c r="CC315" s="5"/>
      <c r="CE315" s="5"/>
      <c r="CF315" s="5"/>
      <c r="CG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</row>
    <row r="316" spans="19:99" x14ac:dyDescent="0.2">
      <c r="S316" s="5"/>
      <c r="T316" s="5"/>
      <c r="U316" s="5"/>
      <c r="CA316" s="5"/>
      <c r="CB316" s="5"/>
      <c r="CC316" s="5"/>
      <c r="CE316" s="5"/>
      <c r="CF316" s="5"/>
      <c r="CG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</row>
    <row r="317" spans="19:99" x14ac:dyDescent="0.2">
      <c r="S317" s="5"/>
      <c r="T317" s="5"/>
      <c r="U317" s="5"/>
      <c r="CA317" s="5"/>
      <c r="CB317" s="5"/>
      <c r="CC317" s="5"/>
      <c r="CE317" s="5"/>
      <c r="CF317" s="5"/>
      <c r="CG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</row>
    <row r="318" spans="19:99" x14ac:dyDescent="0.2">
      <c r="S318" s="5"/>
      <c r="T318" s="5"/>
      <c r="U318" s="5"/>
      <c r="CA318" s="5"/>
      <c r="CB318" s="5"/>
      <c r="CC318" s="5"/>
      <c r="CE318" s="5"/>
      <c r="CF318" s="5"/>
      <c r="CG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</row>
    <row r="319" spans="19:99" x14ac:dyDescent="0.2">
      <c r="S319" s="5"/>
      <c r="T319" s="5"/>
      <c r="U319" s="5"/>
      <c r="CA319" s="5"/>
      <c r="CB319" s="5"/>
      <c r="CC319" s="5"/>
      <c r="CE319" s="5"/>
      <c r="CF319" s="5"/>
      <c r="CG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</row>
    <row r="320" spans="19:99" x14ac:dyDescent="0.2">
      <c r="S320" s="5"/>
      <c r="T320" s="5"/>
      <c r="U320" s="5"/>
      <c r="CA320" s="5"/>
      <c r="CB320" s="5"/>
      <c r="CC320" s="5"/>
      <c r="CE320" s="5"/>
      <c r="CF320" s="5"/>
      <c r="CG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</row>
    <row r="321" spans="19:99" x14ac:dyDescent="0.2">
      <c r="S321" s="5"/>
      <c r="T321" s="5"/>
      <c r="U321" s="5"/>
      <c r="CA321" s="5"/>
      <c r="CB321" s="5"/>
      <c r="CC321" s="5"/>
      <c r="CE321" s="5"/>
      <c r="CF321" s="5"/>
      <c r="CG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</row>
    <row r="322" spans="19:99" x14ac:dyDescent="0.2">
      <c r="S322" s="5"/>
      <c r="T322" s="5"/>
      <c r="U322" s="5"/>
      <c r="CA322" s="5"/>
      <c r="CB322" s="5"/>
      <c r="CC322" s="5"/>
      <c r="CE322" s="5"/>
      <c r="CF322" s="5"/>
      <c r="CG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</row>
    <row r="323" spans="19:99" x14ac:dyDescent="0.2">
      <c r="S323" s="5"/>
      <c r="T323" s="5"/>
      <c r="U323" s="5"/>
      <c r="CA323" s="5"/>
      <c r="CB323" s="5"/>
      <c r="CC323" s="5"/>
      <c r="CE323" s="5"/>
      <c r="CF323" s="5"/>
      <c r="CG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</row>
    <row r="324" spans="19:99" x14ac:dyDescent="0.2">
      <c r="S324" s="5"/>
      <c r="T324" s="5"/>
      <c r="U324" s="5"/>
      <c r="CA324" s="5"/>
      <c r="CB324" s="5"/>
      <c r="CC324" s="5"/>
      <c r="CE324" s="5"/>
      <c r="CF324" s="5"/>
      <c r="CG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</row>
    <row r="325" spans="19:99" x14ac:dyDescent="0.2">
      <c r="S325" s="5"/>
      <c r="T325" s="5"/>
      <c r="U325" s="5"/>
      <c r="CA325" s="5"/>
      <c r="CB325" s="5"/>
      <c r="CC325" s="5"/>
      <c r="CE325" s="5"/>
      <c r="CF325" s="5"/>
      <c r="CG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</row>
    <row r="326" spans="19:99" x14ac:dyDescent="0.2">
      <c r="S326" s="5"/>
      <c r="T326" s="5"/>
      <c r="U326" s="5"/>
      <c r="CA326" s="5"/>
      <c r="CB326" s="5"/>
      <c r="CC326" s="5"/>
      <c r="CE326" s="5"/>
      <c r="CF326" s="5"/>
      <c r="CG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</row>
    <row r="327" spans="19:99" x14ac:dyDescent="0.2">
      <c r="S327" s="5"/>
      <c r="T327" s="5"/>
      <c r="U327" s="5"/>
      <c r="CA327" s="5"/>
      <c r="CB327" s="5"/>
      <c r="CC327" s="5"/>
      <c r="CE327" s="5"/>
      <c r="CF327" s="5"/>
      <c r="CG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</row>
    <row r="328" spans="19:99" x14ac:dyDescent="0.2">
      <c r="S328" s="5"/>
      <c r="T328" s="5"/>
      <c r="U328" s="5"/>
      <c r="CA328" s="5"/>
      <c r="CB328" s="5"/>
      <c r="CC328" s="5"/>
      <c r="CE328" s="5"/>
      <c r="CF328" s="5"/>
      <c r="CG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</row>
    <row r="329" spans="19:99" x14ac:dyDescent="0.2">
      <c r="S329" s="5"/>
      <c r="T329" s="5"/>
      <c r="U329" s="5"/>
      <c r="CA329" s="5"/>
      <c r="CB329" s="5"/>
      <c r="CC329" s="5"/>
      <c r="CE329" s="5"/>
      <c r="CF329" s="5"/>
      <c r="CG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</row>
    <row r="330" spans="19:99" x14ac:dyDescent="0.2">
      <c r="S330" s="5"/>
      <c r="T330" s="5"/>
      <c r="U330" s="5"/>
      <c r="CA330" s="5"/>
      <c r="CB330" s="5"/>
      <c r="CC330" s="5"/>
      <c r="CE330" s="5"/>
      <c r="CF330" s="5"/>
      <c r="CG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</row>
    <row r="331" spans="19:99" x14ac:dyDescent="0.2">
      <c r="S331" s="5"/>
      <c r="T331" s="5"/>
      <c r="U331" s="5"/>
      <c r="CA331" s="5"/>
      <c r="CB331" s="5"/>
      <c r="CC331" s="5"/>
      <c r="CE331" s="5"/>
      <c r="CF331" s="5"/>
      <c r="CG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</row>
    <row r="332" spans="19:99" x14ac:dyDescent="0.2">
      <c r="S332" s="5"/>
      <c r="T332" s="5"/>
      <c r="U332" s="5"/>
      <c r="CA332" s="5"/>
      <c r="CB332" s="5"/>
      <c r="CC332" s="5"/>
      <c r="CE332" s="5"/>
      <c r="CF332" s="5"/>
      <c r="CG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</row>
    <row r="333" spans="19:99" x14ac:dyDescent="0.2">
      <c r="S333" s="5"/>
      <c r="T333" s="5"/>
      <c r="U333" s="5"/>
      <c r="CA333" s="5"/>
      <c r="CB333" s="5"/>
      <c r="CC333" s="5"/>
      <c r="CE333" s="5"/>
      <c r="CF333" s="5"/>
      <c r="CG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</row>
    <row r="334" spans="19:99" x14ac:dyDescent="0.2">
      <c r="S334" s="5"/>
      <c r="T334" s="5"/>
      <c r="U334" s="5"/>
      <c r="CA334" s="5"/>
      <c r="CB334" s="5"/>
      <c r="CC334" s="5"/>
      <c r="CE334" s="5"/>
      <c r="CF334" s="5"/>
      <c r="CG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</row>
    <row r="335" spans="19:99" x14ac:dyDescent="0.2">
      <c r="S335" s="5"/>
      <c r="T335" s="5"/>
      <c r="U335" s="5"/>
      <c r="CA335" s="5"/>
      <c r="CB335" s="5"/>
      <c r="CC335" s="5"/>
      <c r="CE335" s="5"/>
      <c r="CF335" s="5"/>
      <c r="CG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</row>
    <row r="336" spans="19:99" x14ac:dyDescent="0.2">
      <c r="S336" s="5"/>
      <c r="T336" s="5"/>
      <c r="U336" s="5"/>
      <c r="CA336" s="5"/>
      <c r="CB336" s="5"/>
      <c r="CC336" s="5"/>
      <c r="CE336" s="5"/>
      <c r="CF336" s="5"/>
      <c r="CG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</row>
    <row r="337" spans="19:99" x14ac:dyDescent="0.2">
      <c r="S337" s="5"/>
      <c r="T337" s="5"/>
      <c r="U337" s="5"/>
      <c r="CA337" s="5"/>
      <c r="CB337" s="5"/>
      <c r="CC337" s="5"/>
      <c r="CE337" s="5"/>
      <c r="CF337" s="5"/>
      <c r="CG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</row>
    <row r="338" spans="19:99" x14ac:dyDescent="0.2">
      <c r="S338" s="5"/>
      <c r="T338" s="5"/>
      <c r="U338" s="5"/>
      <c r="CA338" s="5"/>
      <c r="CB338" s="5"/>
      <c r="CC338" s="5"/>
      <c r="CE338" s="5"/>
      <c r="CF338" s="5"/>
      <c r="CG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</row>
    <row r="339" spans="19:99" x14ac:dyDescent="0.2">
      <c r="S339" s="5"/>
      <c r="T339" s="5"/>
      <c r="U339" s="5"/>
      <c r="CA339" s="5"/>
      <c r="CB339" s="5"/>
      <c r="CC339" s="5"/>
      <c r="CE339" s="5"/>
      <c r="CF339" s="5"/>
      <c r="CG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</row>
    <row r="340" spans="19:99" x14ac:dyDescent="0.2">
      <c r="S340" s="5"/>
      <c r="T340" s="5"/>
      <c r="U340" s="5"/>
      <c r="CA340" s="5"/>
      <c r="CB340" s="5"/>
      <c r="CC340" s="5"/>
      <c r="CE340" s="5"/>
      <c r="CF340" s="5"/>
      <c r="CG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</row>
    <row r="341" spans="19:99" x14ac:dyDescent="0.2">
      <c r="S341" s="5"/>
      <c r="T341" s="5"/>
      <c r="U341" s="5"/>
      <c r="CA341" s="5"/>
      <c r="CB341" s="5"/>
      <c r="CC341" s="5"/>
      <c r="CE341" s="5"/>
      <c r="CF341" s="5"/>
      <c r="CG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</row>
    <row r="342" spans="19:99" x14ac:dyDescent="0.2">
      <c r="S342" s="5"/>
      <c r="T342" s="5"/>
      <c r="U342" s="5"/>
      <c r="CA342" s="5"/>
      <c r="CB342" s="5"/>
      <c r="CC342" s="5"/>
      <c r="CE342" s="5"/>
      <c r="CF342" s="5"/>
      <c r="CG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</row>
    <row r="343" spans="19:99" x14ac:dyDescent="0.2">
      <c r="S343" s="5"/>
      <c r="T343" s="5"/>
      <c r="U343" s="5"/>
      <c r="CA343" s="5"/>
      <c r="CB343" s="5"/>
      <c r="CC343" s="5"/>
      <c r="CE343" s="5"/>
      <c r="CF343" s="5"/>
      <c r="CG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</row>
    <row r="344" spans="19:99" x14ac:dyDescent="0.2">
      <c r="S344" s="5"/>
      <c r="T344" s="5"/>
      <c r="U344" s="5"/>
      <c r="CA344" s="5"/>
      <c r="CB344" s="5"/>
      <c r="CC344" s="5"/>
      <c r="CE344" s="5"/>
      <c r="CF344" s="5"/>
      <c r="CG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</row>
    <row r="345" spans="19:99" x14ac:dyDescent="0.2">
      <c r="S345" s="5"/>
      <c r="T345" s="5"/>
      <c r="U345" s="5"/>
      <c r="CA345" s="5"/>
      <c r="CB345" s="5"/>
      <c r="CC345" s="5"/>
      <c r="CE345" s="5"/>
      <c r="CF345" s="5"/>
      <c r="CG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</row>
    <row r="346" spans="19:99" x14ac:dyDescent="0.2">
      <c r="S346" s="5"/>
      <c r="T346" s="5"/>
      <c r="U346" s="5"/>
      <c r="CA346" s="5"/>
      <c r="CB346" s="5"/>
      <c r="CC346" s="5"/>
      <c r="CE346" s="5"/>
      <c r="CF346" s="5"/>
      <c r="CG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</row>
    <row r="347" spans="19:99" x14ac:dyDescent="0.2">
      <c r="S347" s="5"/>
      <c r="T347" s="5"/>
      <c r="U347" s="5"/>
      <c r="CA347" s="5"/>
      <c r="CB347" s="5"/>
      <c r="CC347" s="5"/>
      <c r="CE347" s="5"/>
      <c r="CF347" s="5"/>
      <c r="CG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</row>
    <row r="348" spans="19:99" x14ac:dyDescent="0.2">
      <c r="S348" s="5"/>
      <c r="T348" s="5"/>
      <c r="U348" s="5"/>
      <c r="CA348" s="5"/>
      <c r="CB348" s="5"/>
      <c r="CC348" s="5"/>
      <c r="CE348" s="5"/>
      <c r="CF348" s="5"/>
      <c r="CG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</row>
    <row r="349" spans="19:99" x14ac:dyDescent="0.2">
      <c r="S349" s="5"/>
      <c r="T349" s="5"/>
      <c r="U349" s="5"/>
      <c r="CA349" s="5"/>
      <c r="CB349" s="5"/>
      <c r="CC349" s="5"/>
      <c r="CE349" s="5"/>
      <c r="CF349" s="5"/>
      <c r="CG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</row>
    <row r="350" spans="19:99" x14ac:dyDescent="0.2">
      <c r="S350" s="5"/>
      <c r="T350" s="5"/>
      <c r="U350" s="5"/>
      <c r="CA350" s="5"/>
      <c r="CB350" s="5"/>
      <c r="CC350" s="5"/>
      <c r="CE350" s="5"/>
      <c r="CF350" s="5"/>
      <c r="CG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</row>
    <row r="351" spans="19:99" x14ac:dyDescent="0.2">
      <c r="S351" s="5"/>
      <c r="T351" s="5"/>
      <c r="U351" s="5"/>
      <c r="CA351" s="5"/>
      <c r="CB351" s="5"/>
      <c r="CC351" s="5"/>
      <c r="CE351" s="5"/>
      <c r="CF351" s="5"/>
      <c r="CG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</row>
    <row r="352" spans="19:99" x14ac:dyDescent="0.2">
      <c r="S352" s="5"/>
      <c r="T352" s="5"/>
      <c r="U352" s="5"/>
      <c r="CA352" s="5"/>
      <c r="CB352" s="5"/>
      <c r="CC352" s="5"/>
      <c r="CE352" s="5"/>
      <c r="CF352" s="5"/>
      <c r="CG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</row>
    <row r="353" spans="19:99" x14ac:dyDescent="0.2">
      <c r="S353" s="5"/>
      <c r="T353" s="5"/>
      <c r="U353" s="5"/>
      <c r="CA353" s="5"/>
      <c r="CB353" s="5"/>
      <c r="CC353" s="5"/>
      <c r="CE353" s="5"/>
      <c r="CF353" s="5"/>
      <c r="CG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</row>
    <row r="354" spans="19:99" x14ac:dyDescent="0.2">
      <c r="S354" s="5"/>
      <c r="T354" s="5"/>
      <c r="U354" s="5"/>
      <c r="CA354" s="5"/>
      <c r="CB354" s="5"/>
      <c r="CC354" s="5"/>
      <c r="CE354" s="5"/>
      <c r="CF354" s="5"/>
      <c r="CG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</row>
    <row r="355" spans="19:99" x14ac:dyDescent="0.2">
      <c r="S355" s="5"/>
      <c r="T355" s="5"/>
      <c r="U355" s="5"/>
      <c r="CA355" s="5"/>
      <c r="CB355" s="5"/>
      <c r="CC355" s="5"/>
      <c r="CE355" s="5"/>
      <c r="CF355" s="5"/>
      <c r="CG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</row>
    <row r="356" spans="19:99" x14ac:dyDescent="0.2">
      <c r="S356" s="5"/>
      <c r="T356" s="5"/>
      <c r="U356" s="5"/>
      <c r="CA356" s="5"/>
      <c r="CB356" s="5"/>
      <c r="CC356" s="5"/>
      <c r="CE356" s="5"/>
      <c r="CF356" s="5"/>
      <c r="CG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</row>
    <row r="357" spans="19:99" x14ac:dyDescent="0.2">
      <c r="S357" s="5"/>
      <c r="T357" s="5"/>
      <c r="U357" s="5"/>
      <c r="CA357" s="5"/>
      <c r="CB357" s="5"/>
      <c r="CC357" s="5"/>
      <c r="CE357" s="5"/>
      <c r="CF357" s="5"/>
      <c r="CG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</row>
    <row r="358" spans="19:99" x14ac:dyDescent="0.2">
      <c r="S358" s="5"/>
      <c r="T358" s="5"/>
      <c r="U358" s="5"/>
      <c r="CA358" s="5"/>
      <c r="CB358" s="5"/>
      <c r="CC358" s="5"/>
      <c r="CE358" s="5"/>
      <c r="CF358" s="5"/>
      <c r="CG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</row>
    <row r="359" spans="19:99" x14ac:dyDescent="0.2">
      <c r="S359" s="5"/>
      <c r="T359" s="5"/>
      <c r="U359" s="5"/>
      <c r="CA359" s="5"/>
      <c r="CB359" s="5"/>
      <c r="CC359" s="5"/>
      <c r="CE359" s="5"/>
      <c r="CF359" s="5"/>
      <c r="CG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</row>
    <row r="360" spans="19:99" x14ac:dyDescent="0.2">
      <c r="S360" s="5"/>
      <c r="T360" s="5"/>
      <c r="U360" s="5"/>
      <c r="CA360" s="5"/>
      <c r="CB360" s="5"/>
      <c r="CC360" s="5"/>
      <c r="CE360" s="5"/>
      <c r="CF360" s="5"/>
      <c r="CG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</row>
    <row r="361" spans="19:99" x14ac:dyDescent="0.2">
      <c r="S361" s="5"/>
      <c r="T361" s="5"/>
      <c r="U361" s="5"/>
      <c r="CA361" s="5"/>
      <c r="CB361" s="5"/>
      <c r="CC361" s="5"/>
      <c r="CE361" s="5"/>
      <c r="CF361" s="5"/>
      <c r="CG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</row>
    <row r="362" spans="19:99" x14ac:dyDescent="0.2">
      <c r="S362" s="5"/>
      <c r="T362" s="5"/>
      <c r="U362" s="5"/>
      <c r="CA362" s="5"/>
      <c r="CB362" s="5"/>
      <c r="CC362" s="5"/>
      <c r="CE362" s="5"/>
      <c r="CF362" s="5"/>
      <c r="CG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</row>
    <row r="363" spans="19:99" x14ac:dyDescent="0.2">
      <c r="S363" s="5"/>
      <c r="T363" s="5"/>
      <c r="U363" s="5"/>
      <c r="CA363" s="5"/>
      <c r="CB363" s="5"/>
      <c r="CC363" s="5"/>
      <c r="CE363" s="5"/>
      <c r="CF363" s="5"/>
      <c r="CG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</row>
    <row r="364" spans="19:99" x14ac:dyDescent="0.2">
      <c r="S364" s="5"/>
      <c r="T364" s="5"/>
      <c r="U364" s="5"/>
      <c r="CA364" s="5"/>
      <c r="CB364" s="5"/>
      <c r="CC364" s="5"/>
      <c r="CE364" s="5"/>
      <c r="CF364" s="5"/>
      <c r="CG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</row>
    <row r="365" spans="19:99" x14ac:dyDescent="0.2">
      <c r="S365" s="5"/>
      <c r="T365" s="5"/>
      <c r="U365" s="5"/>
      <c r="CA365" s="5"/>
      <c r="CB365" s="5"/>
      <c r="CC365" s="5"/>
      <c r="CE365" s="5"/>
      <c r="CF365" s="5"/>
      <c r="CG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</row>
    <row r="366" spans="19:99" x14ac:dyDescent="0.2">
      <c r="S366" s="5"/>
      <c r="T366" s="5"/>
      <c r="U366" s="5"/>
      <c r="CA366" s="5"/>
      <c r="CB366" s="5"/>
      <c r="CC366" s="5"/>
      <c r="CE366" s="5"/>
      <c r="CF366" s="5"/>
      <c r="CG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</row>
    <row r="367" spans="19:99" x14ac:dyDescent="0.2">
      <c r="S367" s="5"/>
      <c r="T367" s="5"/>
      <c r="U367" s="5"/>
      <c r="CA367" s="5"/>
      <c r="CB367" s="5"/>
      <c r="CC367" s="5"/>
      <c r="CE367" s="5"/>
      <c r="CF367" s="5"/>
      <c r="CG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</row>
    <row r="368" spans="19:99" x14ac:dyDescent="0.2">
      <c r="S368" s="5"/>
      <c r="T368" s="5"/>
      <c r="U368" s="5"/>
      <c r="CA368" s="5"/>
      <c r="CB368" s="5"/>
      <c r="CC368" s="5"/>
      <c r="CE368" s="5"/>
      <c r="CF368" s="5"/>
      <c r="CG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</row>
    <row r="369" spans="19:99" x14ac:dyDescent="0.2">
      <c r="S369" s="5"/>
      <c r="T369" s="5"/>
      <c r="U369" s="5"/>
      <c r="CA369" s="5"/>
      <c r="CB369" s="5"/>
      <c r="CC369" s="5"/>
      <c r="CE369" s="5"/>
      <c r="CF369" s="5"/>
      <c r="CG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</row>
    <row r="370" spans="19:99" x14ac:dyDescent="0.2">
      <c r="S370" s="5"/>
      <c r="T370" s="5"/>
      <c r="U370" s="5"/>
      <c r="CA370" s="5"/>
      <c r="CB370" s="5"/>
      <c r="CC370" s="5"/>
      <c r="CE370" s="5"/>
      <c r="CF370" s="5"/>
      <c r="CG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</row>
    <row r="371" spans="19:99" x14ac:dyDescent="0.2">
      <c r="S371" s="5"/>
      <c r="T371" s="5"/>
      <c r="U371" s="5"/>
      <c r="CA371" s="5"/>
      <c r="CB371" s="5"/>
      <c r="CC371" s="5"/>
      <c r="CE371" s="5"/>
      <c r="CF371" s="5"/>
      <c r="CG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</row>
    <row r="372" spans="19:99" x14ac:dyDescent="0.2">
      <c r="S372" s="5"/>
      <c r="T372" s="5"/>
      <c r="U372" s="5"/>
      <c r="CA372" s="5"/>
      <c r="CB372" s="5"/>
      <c r="CC372" s="5"/>
      <c r="CE372" s="5"/>
      <c r="CF372" s="5"/>
      <c r="CG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</row>
    <row r="373" spans="19:99" x14ac:dyDescent="0.2">
      <c r="S373" s="5"/>
      <c r="T373" s="5"/>
      <c r="U373" s="5"/>
      <c r="CA373" s="5"/>
      <c r="CB373" s="5"/>
      <c r="CC373" s="5"/>
      <c r="CE373" s="5"/>
      <c r="CF373" s="5"/>
      <c r="CG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</row>
    <row r="374" spans="19:99" x14ac:dyDescent="0.2">
      <c r="S374" s="5"/>
      <c r="T374" s="5"/>
      <c r="U374" s="5"/>
      <c r="CA374" s="5"/>
      <c r="CB374" s="5"/>
      <c r="CC374" s="5"/>
      <c r="CE374" s="5"/>
      <c r="CF374" s="5"/>
      <c r="CG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</row>
    <row r="375" spans="19:99" x14ac:dyDescent="0.2">
      <c r="S375" s="5"/>
      <c r="T375" s="5"/>
      <c r="U375" s="5"/>
      <c r="CA375" s="5"/>
      <c r="CB375" s="5"/>
      <c r="CC375" s="5"/>
      <c r="CE375" s="5"/>
      <c r="CF375" s="5"/>
      <c r="CG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</row>
    <row r="376" spans="19:99" x14ac:dyDescent="0.2">
      <c r="S376" s="5"/>
      <c r="T376" s="5"/>
      <c r="U376" s="5"/>
      <c r="CA376" s="5"/>
      <c r="CB376" s="5"/>
      <c r="CC376" s="5"/>
      <c r="CE376" s="5"/>
      <c r="CF376" s="5"/>
      <c r="CG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</row>
    <row r="377" spans="19:99" x14ac:dyDescent="0.2">
      <c r="S377" s="5"/>
      <c r="T377" s="5"/>
      <c r="U377" s="5"/>
      <c r="CA377" s="5"/>
      <c r="CB377" s="5"/>
      <c r="CC377" s="5"/>
      <c r="CE377" s="5"/>
      <c r="CF377" s="5"/>
      <c r="CG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</row>
    <row r="378" spans="19:99" x14ac:dyDescent="0.2">
      <c r="S378" s="5"/>
      <c r="T378" s="5"/>
      <c r="U378" s="5"/>
      <c r="CA378" s="5"/>
      <c r="CB378" s="5"/>
      <c r="CC378" s="5"/>
      <c r="CE378" s="5"/>
      <c r="CF378" s="5"/>
      <c r="CG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</row>
    <row r="379" spans="19:99" x14ac:dyDescent="0.2">
      <c r="S379" s="5"/>
      <c r="T379" s="5"/>
      <c r="U379" s="5"/>
      <c r="CA379" s="5"/>
      <c r="CB379" s="5"/>
      <c r="CC379" s="5"/>
      <c r="CE379" s="5"/>
      <c r="CF379" s="5"/>
      <c r="CG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</row>
    <row r="380" spans="19:99" x14ac:dyDescent="0.2">
      <c r="S380" s="5"/>
      <c r="T380" s="5"/>
      <c r="U380" s="5"/>
      <c r="CA380" s="5"/>
      <c r="CB380" s="5"/>
      <c r="CC380" s="5"/>
      <c r="CE380" s="5"/>
      <c r="CF380" s="5"/>
      <c r="CG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</row>
    <row r="381" spans="19:99" x14ac:dyDescent="0.2">
      <c r="S381" s="5"/>
      <c r="T381" s="5"/>
      <c r="U381" s="5"/>
      <c r="CA381" s="5"/>
      <c r="CB381" s="5"/>
      <c r="CC381" s="5"/>
      <c r="CE381" s="5"/>
      <c r="CF381" s="5"/>
      <c r="CG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</row>
    <row r="382" spans="19:99" x14ac:dyDescent="0.2">
      <c r="S382" s="5"/>
      <c r="T382" s="5"/>
      <c r="U382" s="5"/>
      <c r="CA382" s="5"/>
      <c r="CB382" s="5"/>
      <c r="CC382" s="5"/>
      <c r="CE382" s="5"/>
      <c r="CF382" s="5"/>
      <c r="CG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</row>
    <row r="383" spans="19:99" x14ac:dyDescent="0.2">
      <c r="S383" s="5"/>
      <c r="T383" s="5"/>
      <c r="U383" s="5"/>
      <c r="CA383" s="5"/>
      <c r="CB383" s="5"/>
      <c r="CC383" s="5"/>
      <c r="CE383" s="5"/>
      <c r="CF383" s="5"/>
      <c r="CG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</row>
    <row r="384" spans="19:99" x14ac:dyDescent="0.2">
      <c r="S384" s="5"/>
      <c r="T384" s="5"/>
      <c r="U384" s="5"/>
      <c r="CA384" s="5"/>
      <c r="CB384" s="5"/>
      <c r="CC384" s="5"/>
      <c r="CE384" s="5"/>
      <c r="CF384" s="5"/>
      <c r="CG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</row>
    <row r="385" spans="19:99" x14ac:dyDescent="0.2">
      <c r="S385" s="5"/>
      <c r="T385" s="5"/>
      <c r="U385" s="5"/>
      <c r="CA385" s="5"/>
      <c r="CB385" s="5"/>
      <c r="CC385" s="5"/>
      <c r="CE385" s="5"/>
      <c r="CF385" s="5"/>
      <c r="CG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</row>
    <row r="386" spans="19:99" x14ac:dyDescent="0.2">
      <c r="S386" s="5"/>
      <c r="T386" s="5"/>
      <c r="U386" s="5"/>
      <c r="CA386" s="5"/>
      <c r="CB386" s="5"/>
      <c r="CC386" s="5"/>
      <c r="CE386" s="5"/>
      <c r="CF386" s="5"/>
      <c r="CG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</row>
    <row r="387" spans="19:99" x14ac:dyDescent="0.2">
      <c r="S387" s="5"/>
      <c r="T387" s="5"/>
      <c r="U387" s="5"/>
      <c r="CA387" s="5"/>
      <c r="CB387" s="5"/>
      <c r="CC387" s="5"/>
      <c r="CE387" s="5"/>
      <c r="CF387" s="5"/>
      <c r="CG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</row>
    <row r="388" spans="19:99" x14ac:dyDescent="0.2">
      <c r="S388" s="5"/>
      <c r="T388" s="5"/>
      <c r="U388" s="5"/>
      <c r="CA388" s="5"/>
      <c r="CB388" s="5"/>
      <c r="CC388" s="5"/>
      <c r="CE388" s="5"/>
      <c r="CF388" s="5"/>
      <c r="CG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</row>
    <row r="389" spans="19:99" x14ac:dyDescent="0.2">
      <c r="S389" s="5"/>
      <c r="T389" s="5"/>
      <c r="U389" s="5"/>
      <c r="CA389" s="5"/>
      <c r="CB389" s="5"/>
      <c r="CC389" s="5"/>
      <c r="CE389" s="5"/>
      <c r="CF389" s="5"/>
      <c r="CG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</row>
    <row r="390" spans="19:99" x14ac:dyDescent="0.2">
      <c r="S390" s="5"/>
      <c r="T390" s="5"/>
      <c r="U390" s="5"/>
      <c r="CA390" s="5"/>
      <c r="CB390" s="5"/>
      <c r="CC390" s="5"/>
      <c r="CE390" s="5"/>
      <c r="CF390" s="5"/>
      <c r="CG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</row>
    <row r="391" spans="19:99" x14ac:dyDescent="0.2">
      <c r="S391" s="5"/>
      <c r="T391" s="5"/>
      <c r="U391" s="5"/>
      <c r="CA391" s="5"/>
      <c r="CB391" s="5"/>
      <c r="CC391" s="5"/>
      <c r="CE391" s="5"/>
      <c r="CF391" s="5"/>
      <c r="CG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</row>
    <row r="392" spans="19:99" x14ac:dyDescent="0.2">
      <c r="S392" s="5"/>
      <c r="T392" s="5"/>
      <c r="U392" s="5"/>
      <c r="CA392" s="5"/>
      <c r="CB392" s="5"/>
      <c r="CC392" s="5"/>
      <c r="CE392" s="5"/>
      <c r="CF392" s="5"/>
      <c r="CG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</row>
    <row r="393" spans="19:99" x14ac:dyDescent="0.2">
      <c r="S393" s="5"/>
      <c r="T393" s="5"/>
      <c r="U393" s="5"/>
      <c r="CA393" s="5"/>
      <c r="CB393" s="5"/>
      <c r="CC393" s="5"/>
      <c r="CE393" s="5"/>
      <c r="CF393" s="5"/>
      <c r="CG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</row>
    <row r="394" spans="19:99" x14ac:dyDescent="0.2">
      <c r="S394" s="5"/>
      <c r="T394" s="5"/>
      <c r="U394" s="5"/>
      <c r="CA394" s="5"/>
      <c r="CB394" s="5"/>
      <c r="CC394" s="5"/>
      <c r="CE394" s="5"/>
      <c r="CF394" s="5"/>
      <c r="CG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</row>
    <row r="395" spans="19:99" x14ac:dyDescent="0.2">
      <c r="S395" s="5"/>
      <c r="T395" s="5"/>
      <c r="U395" s="5"/>
      <c r="CA395" s="5"/>
      <c r="CB395" s="5"/>
      <c r="CC395" s="5"/>
      <c r="CE395" s="5"/>
      <c r="CF395" s="5"/>
      <c r="CG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</row>
    <row r="396" spans="19:99" x14ac:dyDescent="0.2">
      <c r="S396" s="5"/>
      <c r="T396" s="5"/>
      <c r="U396" s="5"/>
      <c r="CA396" s="5"/>
      <c r="CB396" s="5"/>
      <c r="CC396" s="5"/>
      <c r="CE396" s="5"/>
      <c r="CF396" s="5"/>
      <c r="CG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</row>
    <row r="397" spans="19:99" x14ac:dyDescent="0.2">
      <c r="S397" s="5"/>
      <c r="T397" s="5"/>
      <c r="U397" s="5"/>
      <c r="CA397" s="5"/>
      <c r="CB397" s="5"/>
      <c r="CC397" s="5"/>
      <c r="CE397" s="5"/>
      <c r="CF397" s="5"/>
      <c r="CG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</row>
    <row r="398" spans="19:99" x14ac:dyDescent="0.2">
      <c r="S398" s="5"/>
      <c r="T398" s="5"/>
      <c r="U398" s="5"/>
      <c r="CA398" s="5"/>
      <c r="CB398" s="5"/>
      <c r="CC398" s="5"/>
      <c r="CE398" s="5"/>
      <c r="CF398" s="5"/>
      <c r="CG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</row>
    <row r="399" spans="19:99" x14ac:dyDescent="0.2">
      <c r="S399" s="5"/>
      <c r="T399" s="5"/>
      <c r="U399" s="5"/>
      <c r="CA399" s="5"/>
      <c r="CB399" s="5"/>
      <c r="CC399" s="5"/>
      <c r="CE399" s="5"/>
      <c r="CF399" s="5"/>
      <c r="CG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</row>
    <row r="400" spans="19:99" x14ac:dyDescent="0.2">
      <c r="S400" s="5"/>
      <c r="T400" s="5"/>
      <c r="U400" s="5"/>
      <c r="CA400" s="5"/>
      <c r="CB400" s="5"/>
      <c r="CC400" s="5"/>
      <c r="CE400" s="5"/>
      <c r="CF400" s="5"/>
      <c r="CG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</row>
    <row r="401" spans="19:99" x14ac:dyDescent="0.2">
      <c r="S401" s="5"/>
      <c r="T401" s="5"/>
      <c r="U401" s="5"/>
      <c r="CA401" s="5"/>
      <c r="CB401" s="5"/>
      <c r="CC401" s="5"/>
      <c r="CE401" s="5"/>
      <c r="CF401" s="5"/>
      <c r="CG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</row>
    <row r="402" spans="19:99" x14ac:dyDescent="0.2">
      <c r="S402" s="5"/>
      <c r="T402" s="5"/>
      <c r="U402" s="5"/>
      <c r="CA402" s="5"/>
      <c r="CB402" s="5"/>
      <c r="CC402" s="5"/>
      <c r="CE402" s="5"/>
      <c r="CF402" s="5"/>
      <c r="CG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</row>
    <row r="403" spans="19:99" x14ac:dyDescent="0.2">
      <c r="S403" s="5"/>
      <c r="T403" s="5"/>
      <c r="U403" s="5"/>
      <c r="CA403" s="5"/>
      <c r="CB403" s="5"/>
      <c r="CC403" s="5"/>
      <c r="CE403" s="5"/>
      <c r="CF403" s="5"/>
      <c r="CG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</row>
    <row r="404" spans="19:99" x14ac:dyDescent="0.2">
      <c r="S404" s="5"/>
      <c r="T404" s="5"/>
      <c r="U404" s="5"/>
      <c r="CA404" s="5"/>
      <c r="CB404" s="5"/>
      <c r="CC404" s="5"/>
      <c r="CE404" s="5"/>
      <c r="CF404" s="5"/>
      <c r="CG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</row>
    <row r="405" spans="19:99" x14ac:dyDescent="0.2">
      <c r="S405" s="5"/>
      <c r="T405" s="5"/>
      <c r="U405" s="5"/>
      <c r="CA405" s="5"/>
      <c r="CB405" s="5"/>
      <c r="CC405" s="5"/>
      <c r="CE405" s="5"/>
      <c r="CF405" s="5"/>
      <c r="CG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</row>
    <row r="406" spans="19:99" x14ac:dyDescent="0.2">
      <c r="S406" s="5"/>
      <c r="T406" s="5"/>
      <c r="U406" s="5"/>
      <c r="CA406" s="5"/>
      <c r="CB406" s="5"/>
      <c r="CC406" s="5"/>
      <c r="CE406" s="5"/>
      <c r="CF406" s="5"/>
      <c r="CG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</row>
    <row r="407" spans="19:99" x14ac:dyDescent="0.2">
      <c r="S407" s="5"/>
      <c r="T407" s="5"/>
      <c r="U407" s="5"/>
      <c r="CA407" s="5"/>
      <c r="CB407" s="5"/>
      <c r="CC407" s="5"/>
      <c r="CE407" s="5"/>
      <c r="CF407" s="5"/>
      <c r="CG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</row>
    <row r="408" spans="19:99" x14ac:dyDescent="0.2">
      <c r="S408" s="5"/>
      <c r="T408" s="5"/>
      <c r="U408" s="5"/>
      <c r="CA408" s="5"/>
      <c r="CB408" s="5"/>
      <c r="CC408" s="5"/>
      <c r="CE408" s="5"/>
      <c r="CF408" s="5"/>
      <c r="CG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</row>
    <row r="409" spans="19:99" x14ac:dyDescent="0.2">
      <c r="S409" s="5"/>
      <c r="T409" s="5"/>
      <c r="U409" s="5"/>
      <c r="CA409" s="5"/>
      <c r="CB409" s="5"/>
      <c r="CC409" s="5"/>
      <c r="CE409" s="5"/>
      <c r="CF409" s="5"/>
      <c r="CG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</row>
    <row r="410" spans="19:99" x14ac:dyDescent="0.2">
      <c r="S410" s="5"/>
      <c r="T410" s="5"/>
      <c r="U410" s="5"/>
      <c r="CA410" s="5"/>
      <c r="CB410" s="5"/>
      <c r="CC410" s="5"/>
      <c r="CE410" s="5"/>
      <c r="CF410" s="5"/>
      <c r="CG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</row>
    <row r="411" spans="19:99" x14ac:dyDescent="0.2">
      <c r="S411" s="5"/>
      <c r="T411" s="5"/>
      <c r="U411" s="5"/>
      <c r="CA411" s="5"/>
      <c r="CB411" s="5"/>
      <c r="CC411" s="5"/>
      <c r="CE411" s="5"/>
      <c r="CF411" s="5"/>
      <c r="CG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</row>
    <row r="412" spans="19:99" x14ac:dyDescent="0.2">
      <c r="S412" s="5"/>
      <c r="T412" s="5"/>
      <c r="U412" s="5"/>
      <c r="CA412" s="5"/>
      <c r="CB412" s="5"/>
      <c r="CC412" s="5"/>
      <c r="CE412" s="5"/>
      <c r="CF412" s="5"/>
      <c r="CG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</row>
    <row r="413" spans="19:99" x14ac:dyDescent="0.2">
      <c r="S413" s="5"/>
      <c r="T413" s="5"/>
      <c r="U413" s="5"/>
      <c r="CA413" s="5"/>
      <c r="CB413" s="5"/>
      <c r="CC413" s="5"/>
      <c r="CE413" s="5"/>
      <c r="CF413" s="5"/>
      <c r="CG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</row>
    <row r="414" spans="19:99" x14ac:dyDescent="0.2">
      <c r="S414" s="5"/>
      <c r="T414" s="5"/>
      <c r="U414" s="5"/>
      <c r="CA414" s="5"/>
      <c r="CB414" s="5"/>
      <c r="CC414" s="5"/>
      <c r="CE414" s="5"/>
      <c r="CF414" s="5"/>
      <c r="CG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</row>
    <row r="415" spans="19:99" x14ac:dyDescent="0.2">
      <c r="S415" s="5"/>
      <c r="T415" s="5"/>
      <c r="U415" s="5"/>
      <c r="CA415" s="5"/>
      <c r="CB415" s="5"/>
      <c r="CC415" s="5"/>
      <c r="CE415" s="5"/>
      <c r="CF415" s="5"/>
      <c r="CG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</row>
    <row r="416" spans="19:99" x14ac:dyDescent="0.2">
      <c r="S416" s="5"/>
      <c r="T416" s="5"/>
      <c r="U416" s="5"/>
      <c r="CA416" s="5"/>
      <c r="CB416" s="5"/>
      <c r="CC416" s="5"/>
      <c r="CE416" s="5"/>
      <c r="CF416" s="5"/>
      <c r="CG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</row>
    <row r="417" spans="19:99" x14ac:dyDescent="0.2">
      <c r="S417" s="5"/>
      <c r="T417" s="5"/>
      <c r="U417" s="5"/>
      <c r="CA417" s="5"/>
      <c r="CB417" s="5"/>
      <c r="CC417" s="5"/>
      <c r="CE417" s="5"/>
      <c r="CF417" s="5"/>
      <c r="CG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</row>
    <row r="418" spans="19:99" x14ac:dyDescent="0.2">
      <c r="S418" s="5"/>
      <c r="T418" s="5"/>
      <c r="U418" s="5"/>
      <c r="CA418" s="5"/>
      <c r="CB418" s="5"/>
      <c r="CC418" s="5"/>
      <c r="CE418" s="5"/>
      <c r="CF418" s="5"/>
      <c r="CG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</row>
    <row r="419" spans="19:99" x14ac:dyDescent="0.2">
      <c r="S419" s="5"/>
      <c r="T419" s="5"/>
      <c r="U419" s="5"/>
      <c r="CA419" s="5"/>
      <c r="CB419" s="5"/>
      <c r="CC419" s="5"/>
      <c r="CE419" s="5"/>
      <c r="CF419" s="5"/>
      <c r="CG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</row>
    <row r="420" spans="19:99" x14ac:dyDescent="0.2">
      <c r="S420" s="5"/>
      <c r="T420" s="5"/>
      <c r="U420" s="5"/>
      <c r="CA420" s="5"/>
      <c r="CB420" s="5"/>
      <c r="CC420" s="5"/>
      <c r="CE420" s="5"/>
      <c r="CF420" s="5"/>
      <c r="CG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</row>
    <row r="421" spans="19:99" x14ac:dyDescent="0.2">
      <c r="S421" s="5"/>
      <c r="T421" s="5"/>
      <c r="U421" s="5"/>
      <c r="CA421" s="5"/>
      <c r="CB421" s="5"/>
      <c r="CC421" s="5"/>
      <c r="CE421" s="5"/>
      <c r="CF421" s="5"/>
      <c r="CG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</row>
    <row r="422" spans="19:99" x14ac:dyDescent="0.2">
      <c r="S422" s="5"/>
      <c r="T422" s="5"/>
      <c r="U422" s="5"/>
      <c r="CA422" s="5"/>
      <c r="CB422" s="5"/>
      <c r="CC422" s="5"/>
      <c r="CE422" s="5"/>
      <c r="CF422" s="5"/>
      <c r="CG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</row>
    <row r="423" spans="19:99" x14ac:dyDescent="0.2">
      <c r="S423" s="5"/>
      <c r="T423" s="5"/>
      <c r="U423" s="5"/>
      <c r="CA423" s="5"/>
      <c r="CB423" s="5"/>
      <c r="CC423" s="5"/>
      <c r="CE423" s="5"/>
      <c r="CF423" s="5"/>
      <c r="CG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</row>
    <row r="424" spans="19:99" x14ac:dyDescent="0.2">
      <c r="S424" s="5"/>
      <c r="T424" s="5"/>
      <c r="U424" s="5"/>
      <c r="CA424" s="5"/>
      <c r="CB424" s="5"/>
      <c r="CC424" s="5"/>
      <c r="CE424" s="5"/>
      <c r="CF424" s="5"/>
      <c r="CG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</row>
    <row r="425" spans="19:99" x14ac:dyDescent="0.2">
      <c r="S425" s="5"/>
      <c r="T425" s="5"/>
      <c r="U425" s="5"/>
      <c r="CA425" s="5"/>
      <c r="CB425" s="5"/>
      <c r="CC425" s="5"/>
      <c r="CE425" s="5"/>
      <c r="CF425" s="5"/>
      <c r="CG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</row>
    <row r="426" spans="19:99" x14ac:dyDescent="0.2">
      <c r="S426" s="5"/>
      <c r="T426" s="5"/>
      <c r="U426" s="5"/>
      <c r="CA426" s="5"/>
      <c r="CB426" s="5"/>
      <c r="CC426" s="5"/>
      <c r="CE426" s="5"/>
      <c r="CF426" s="5"/>
      <c r="CG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</row>
    <row r="427" spans="19:99" x14ac:dyDescent="0.2">
      <c r="S427" s="5"/>
      <c r="T427" s="5"/>
      <c r="U427" s="5"/>
      <c r="CA427" s="5"/>
      <c r="CB427" s="5"/>
      <c r="CC427" s="5"/>
      <c r="CE427" s="5"/>
      <c r="CF427" s="5"/>
      <c r="CG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</row>
    <row r="428" spans="19:99" x14ac:dyDescent="0.2">
      <c r="S428" s="5"/>
      <c r="T428" s="5"/>
      <c r="U428" s="5"/>
      <c r="CA428" s="5"/>
      <c r="CB428" s="5"/>
      <c r="CC428" s="5"/>
      <c r="CE428" s="5"/>
      <c r="CF428" s="5"/>
      <c r="CG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</row>
    <row r="429" spans="19:99" x14ac:dyDescent="0.2">
      <c r="S429" s="5"/>
      <c r="T429" s="5"/>
      <c r="U429" s="5"/>
      <c r="CA429" s="5"/>
      <c r="CB429" s="5"/>
      <c r="CC429" s="5"/>
      <c r="CE429" s="5"/>
      <c r="CF429" s="5"/>
      <c r="CG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</row>
    <row r="430" spans="19:99" x14ac:dyDescent="0.2">
      <c r="S430" s="5"/>
      <c r="T430" s="5"/>
      <c r="U430" s="5"/>
      <c r="CA430" s="5"/>
      <c r="CB430" s="5"/>
      <c r="CC430" s="5"/>
      <c r="CE430" s="5"/>
      <c r="CF430" s="5"/>
      <c r="CG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</row>
    <row r="431" spans="19:99" x14ac:dyDescent="0.2">
      <c r="S431" s="5"/>
      <c r="T431" s="5"/>
      <c r="U431" s="5"/>
      <c r="CA431" s="5"/>
      <c r="CB431" s="5"/>
      <c r="CC431" s="5"/>
      <c r="CE431" s="5"/>
      <c r="CF431" s="5"/>
      <c r="CG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</row>
    <row r="432" spans="19:99" x14ac:dyDescent="0.2">
      <c r="S432" s="5"/>
      <c r="T432" s="5"/>
      <c r="U432" s="5"/>
      <c r="CA432" s="5"/>
      <c r="CB432" s="5"/>
      <c r="CC432" s="5"/>
      <c r="CE432" s="5"/>
      <c r="CF432" s="5"/>
      <c r="CG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</row>
    <row r="433" spans="19:99" x14ac:dyDescent="0.2">
      <c r="S433" s="5"/>
      <c r="T433" s="5"/>
      <c r="U433" s="5"/>
      <c r="CA433" s="5"/>
      <c r="CB433" s="5"/>
      <c r="CC433" s="5"/>
      <c r="CE433" s="5"/>
      <c r="CF433" s="5"/>
      <c r="CG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</row>
    <row r="434" spans="19:99" x14ac:dyDescent="0.2">
      <c r="S434" s="5"/>
      <c r="T434" s="5"/>
      <c r="U434" s="5"/>
      <c r="CA434" s="5"/>
      <c r="CB434" s="5"/>
      <c r="CC434" s="5"/>
      <c r="CE434" s="5"/>
      <c r="CF434" s="5"/>
      <c r="CG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</row>
    <row r="435" spans="19:99" x14ac:dyDescent="0.2">
      <c r="S435" s="5"/>
      <c r="T435" s="5"/>
      <c r="U435" s="5"/>
      <c r="CA435" s="5"/>
      <c r="CB435" s="5"/>
      <c r="CC435" s="5"/>
      <c r="CE435" s="5"/>
      <c r="CF435" s="5"/>
      <c r="CG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</row>
    <row r="436" spans="19:99" x14ac:dyDescent="0.2">
      <c r="S436" s="5"/>
      <c r="T436" s="5"/>
      <c r="U436" s="5"/>
      <c r="CA436" s="5"/>
      <c r="CB436" s="5"/>
      <c r="CC436" s="5"/>
      <c r="CE436" s="5"/>
      <c r="CF436" s="5"/>
      <c r="CG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</row>
    <row r="437" spans="19:99" x14ac:dyDescent="0.2">
      <c r="S437" s="5"/>
      <c r="T437" s="5"/>
      <c r="U437" s="5"/>
      <c r="CA437" s="5"/>
      <c r="CB437" s="5"/>
      <c r="CC437" s="5"/>
      <c r="CE437" s="5"/>
      <c r="CF437" s="5"/>
      <c r="CG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</row>
    <row r="438" spans="19:99" x14ac:dyDescent="0.2">
      <c r="S438" s="5"/>
      <c r="T438" s="5"/>
      <c r="U438" s="5"/>
      <c r="CA438" s="5"/>
      <c r="CB438" s="5"/>
      <c r="CC438" s="5"/>
      <c r="CE438" s="5"/>
      <c r="CF438" s="5"/>
      <c r="CG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</row>
    <row r="439" spans="19:99" x14ac:dyDescent="0.2">
      <c r="S439" s="5"/>
      <c r="T439" s="5"/>
      <c r="U439" s="5"/>
      <c r="CA439" s="5"/>
      <c r="CB439" s="5"/>
      <c r="CC439" s="5"/>
      <c r="CE439" s="5"/>
      <c r="CF439" s="5"/>
      <c r="CG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</row>
    <row r="440" spans="19:99" x14ac:dyDescent="0.2">
      <c r="S440" s="5"/>
      <c r="T440" s="5"/>
      <c r="U440" s="5"/>
      <c r="CA440" s="5"/>
      <c r="CB440" s="5"/>
      <c r="CC440" s="5"/>
      <c r="CE440" s="5"/>
      <c r="CF440" s="5"/>
      <c r="CG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</row>
    <row r="441" spans="19:99" x14ac:dyDescent="0.2">
      <c r="S441" s="5"/>
      <c r="T441" s="5"/>
      <c r="U441" s="5"/>
      <c r="CA441" s="5"/>
      <c r="CB441" s="5"/>
      <c r="CC441" s="5"/>
      <c r="CE441" s="5"/>
      <c r="CF441" s="5"/>
      <c r="CG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</row>
    <row r="442" spans="19:99" x14ac:dyDescent="0.2">
      <c r="S442" s="5"/>
      <c r="T442" s="5"/>
      <c r="U442" s="5"/>
      <c r="CA442" s="5"/>
      <c r="CB442" s="5"/>
      <c r="CC442" s="5"/>
      <c r="CE442" s="5"/>
      <c r="CF442" s="5"/>
      <c r="CG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</row>
    <row r="443" spans="19:99" x14ac:dyDescent="0.2">
      <c r="S443" s="5"/>
      <c r="T443" s="5"/>
      <c r="U443" s="5"/>
      <c r="CA443" s="5"/>
      <c r="CB443" s="5"/>
      <c r="CC443" s="5"/>
      <c r="CE443" s="5"/>
      <c r="CF443" s="5"/>
      <c r="CG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</row>
    <row r="444" spans="19:99" x14ac:dyDescent="0.2">
      <c r="S444" s="5"/>
      <c r="T444" s="5"/>
      <c r="U444" s="5"/>
      <c r="CA444" s="5"/>
      <c r="CB444" s="5"/>
      <c r="CC444" s="5"/>
      <c r="CE444" s="5"/>
      <c r="CF444" s="5"/>
      <c r="CG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</row>
    <row r="445" spans="19:99" x14ac:dyDescent="0.2">
      <c r="S445" s="5"/>
      <c r="T445" s="5"/>
      <c r="U445" s="5"/>
      <c r="CA445" s="5"/>
      <c r="CB445" s="5"/>
      <c r="CC445" s="5"/>
      <c r="CE445" s="5"/>
      <c r="CF445" s="5"/>
      <c r="CG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</row>
    <row r="446" spans="19:99" x14ac:dyDescent="0.2">
      <c r="S446" s="5"/>
      <c r="T446" s="5"/>
      <c r="U446" s="5"/>
      <c r="CA446" s="5"/>
      <c r="CB446" s="5"/>
      <c r="CC446" s="5"/>
      <c r="CE446" s="5"/>
      <c r="CF446" s="5"/>
      <c r="CG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</row>
    <row r="447" spans="19:99" x14ac:dyDescent="0.2">
      <c r="S447" s="5"/>
      <c r="T447" s="5"/>
      <c r="U447" s="5"/>
      <c r="CA447" s="5"/>
      <c r="CB447" s="5"/>
      <c r="CC447" s="5"/>
      <c r="CE447" s="5"/>
      <c r="CF447" s="5"/>
      <c r="CG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</row>
    <row r="448" spans="19:99" x14ac:dyDescent="0.2">
      <c r="S448" s="5"/>
      <c r="T448" s="5"/>
      <c r="U448" s="5"/>
      <c r="CA448" s="5"/>
      <c r="CB448" s="5"/>
      <c r="CC448" s="5"/>
      <c r="CE448" s="5"/>
      <c r="CF448" s="5"/>
      <c r="CG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</row>
    <row r="449" spans="19:99" x14ac:dyDescent="0.2">
      <c r="S449" s="5"/>
      <c r="T449" s="5"/>
      <c r="U449" s="5"/>
      <c r="CA449" s="5"/>
      <c r="CB449" s="5"/>
      <c r="CC449" s="5"/>
      <c r="CE449" s="5"/>
      <c r="CF449" s="5"/>
      <c r="CG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</row>
    <row r="450" spans="19:99" x14ac:dyDescent="0.2">
      <c r="S450" s="5"/>
      <c r="T450" s="5"/>
      <c r="U450" s="5"/>
      <c r="CA450" s="5"/>
      <c r="CB450" s="5"/>
      <c r="CC450" s="5"/>
      <c r="CE450" s="5"/>
      <c r="CF450" s="5"/>
      <c r="CG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</row>
    <row r="451" spans="19:99" x14ac:dyDescent="0.2">
      <c r="S451" s="5"/>
      <c r="T451" s="5"/>
      <c r="U451" s="5"/>
      <c r="CA451" s="5"/>
      <c r="CB451" s="5"/>
      <c r="CC451" s="5"/>
      <c r="CE451" s="5"/>
      <c r="CF451" s="5"/>
      <c r="CG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</row>
    <row r="452" spans="19:99" x14ac:dyDescent="0.2">
      <c r="S452" s="5"/>
      <c r="T452" s="5"/>
      <c r="U452" s="5"/>
      <c r="CA452" s="5"/>
      <c r="CB452" s="5"/>
      <c r="CC452" s="5"/>
      <c r="CE452" s="5"/>
      <c r="CF452" s="5"/>
      <c r="CG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</row>
    <row r="453" spans="19:99" x14ac:dyDescent="0.2">
      <c r="S453" s="5"/>
      <c r="T453" s="5"/>
      <c r="U453" s="5"/>
      <c r="CA453" s="5"/>
      <c r="CB453" s="5"/>
      <c r="CC453" s="5"/>
      <c r="CE453" s="5"/>
      <c r="CF453" s="5"/>
      <c r="CG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</row>
    <row r="454" spans="19:99" x14ac:dyDescent="0.2">
      <c r="S454" s="5"/>
      <c r="T454" s="5"/>
      <c r="U454" s="5"/>
      <c r="CA454" s="5"/>
      <c r="CB454" s="5"/>
      <c r="CC454" s="5"/>
      <c r="CE454" s="5"/>
      <c r="CF454" s="5"/>
      <c r="CG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</row>
    <row r="455" spans="19:99" x14ac:dyDescent="0.2">
      <c r="S455" s="5"/>
      <c r="T455" s="5"/>
      <c r="U455" s="5"/>
      <c r="CA455" s="5"/>
      <c r="CB455" s="5"/>
      <c r="CC455" s="5"/>
      <c r="CE455" s="5"/>
      <c r="CF455" s="5"/>
      <c r="CG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</row>
    <row r="456" spans="19:99" x14ac:dyDescent="0.2">
      <c r="S456" s="5"/>
      <c r="T456" s="5"/>
      <c r="U456" s="5"/>
      <c r="CA456" s="5"/>
      <c r="CB456" s="5"/>
      <c r="CC456" s="5"/>
      <c r="CE456" s="5"/>
      <c r="CF456" s="5"/>
      <c r="CG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</row>
    <row r="457" spans="19:99" x14ac:dyDescent="0.2">
      <c r="S457" s="5"/>
      <c r="T457" s="5"/>
      <c r="U457" s="5"/>
      <c r="CA457" s="5"/>
      <c r="CB457" s="5"/>
      <c r="CC457" s="5"/>
      <c r="CE457" s="5"/>
      <c r="CF457" s="5"/>
      <c r="CG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</row>
    <row r="458" spans="19:99" x14ac:dyDescent="0.2">
      <c r="S458" s="5"/>
      <c r="T458" s="5"/>
      <c r="U458" s="5"/>
      <c r="CA458" s="5"/>
      <c r="CB458" s="5"/>
      <c r="CC458" s="5"/>
      <c r="CE458" s="5"/>
      <c r="CF458" s="5"/>
      <c r="CG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</row>
    <row r="459" spans="19:99" x14ac:dyDescent="0.2">
      <c r="S459" s="5"/>
      <c r="T459" s="5"/>
      <c r="U459" s="5"/>
      <c r="CA459" s="5"/>
      <c r="CB459" s="5"/>
      <c r="CC459" s="5"/>
      <c r="CE459" s="5"/>
      <c r="CF459" s="5"/>
      <c r="CG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</row>
    <row r="460" spans="19:99" x14ac:dyDescent="0.2">
      <c r="S460" s="5"/>
      <c r="T460" s="5"/>
      <c r="U460" s="5"/>
      <c r="CA460" s="5"/>
      <c r="CB460" s="5"/>
      <c r="CC460" s="5"/>
      <c r="CE460" s="5"/>
      <c r="CF460" s="5"/>
      <c r="CG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</row>
    <row r="461" spans="19:99" x14ac:dyDescent="0.2">
      <c r="S461" s="5"/>
      <c r="T461" s="5"/>
      <c r="U461" s="5"/>
      <c r="CA461" s="5"/>
      <c r="CB461" s="5"/>
      <c r="CC461" s="5"/>
      <c r="CE461" s="5"/>
      <c r="CF461" s="5"/>
      <c r="CG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</row>
    <row r="462" spans="19:99" x14ac:dyDescent="0.2">
      <c r="S462" s="5"/>
      <c r="T462" s="5"/>
      <c r="U462" s="5"/>
      <c r="CA462" s="5"/>
      <c r="CB462" s="5"/>
      <c r="CC462" s="5"/>
      <c r="CE462" s="5"/>
      <c r="CF462" s="5"/>
      <c r="CG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</row>
    <row r="463" spans="19:99" x14ac:dyDescent="0.2">
      <c r="S463" s="5"/>
      <c r="T463" s="5"/>
      <c r="U463" s="5"/>
      <c r="CA463" s="5"/>
      <c r="CB463" s="5"/>
      <c r="CC463" s="5"/>
      <c r="CE463" s="5"/>
      <c r="CF463" s="5"/>
      <c r="CG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</row>
    <row r="464" spans="19:99" x14ac:dyDescent="0.2">
      <c r="S464" s="5"/>
      <c r="T464" s="5"/>
      <c r="U464" s="5"/>
      <c r="CA464" s="5"/>
      <c r="CB464" s="5"/>
      <c r="CC464" s="5"/>
      <c r="CE464" s="5"/>
      <c r="CF464" s="5"/>
      <c r="CG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</row>
    <row r="465" spans="19:99" x14ac:dyDescent="0.2">
      <c r="S465" s="5"/>
      <c r="T465" s="5"/>
      <c r="U465" s="5"/>
      <c r="CA465" s="5"/>
      <c r="CB465" s="5"/>
      <c r="CC465" s="5"/>
      <c r="CE465" s="5"/>
      <c r="CF465" s="5"/>
      <c r="CG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</row>
    <row r="466" spans="19:99" x14ac:dyDescent="0.2">
      <c r="S466" s="5"/>
      <c r="T466" s="5"/>
      <c r="U466" s="5"/>
      <c r="CA466" s="5"/>
      <c r="CB466" s="5"/>
      <c r="CC466" s="5"/>
      <c r="CE466" s="5"/>
      <c r="CF466" s="5"/>
      <c r="CG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</row>
    <row r="467" spans="19:99" x14ac:dyDescent="0.2">
      <c r="S467" s="5"/>
      <c r="T467" s="5"/>
      <c r="U467" s="5"/>
      <c r="CA467" s="5"/>
      <c r="CB467" s="5"/>
      <c r="CC467" s="5"/>
      <c r="CE467" s="5"/>
      <c r="CF467" s="5"/>
      <c r="CG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</row>
    <row r="468" spans="19:99" x14ac:dyDescent="0.2">
      <c r="S468" s="5"/>
      <c r="T468" s="5"/>
      <c r="U468" s="5"/>
      <c r="CA468" s="5"/>
      <c r="CB468" s="5"/>
      <c r="CC468" s="5"/>
      <c r="CE468" s="5"/>
      <c r="CF468" s="5"/>
      <c r="CG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</row>
    <row r="469" spans="19:99" x14ac:dyDescent="0.2">
      <c r="S469" s="5"/>
      <c r="T469" s="5"/>
      <c r="U469" s="5"/>
      <c r="CA469" s="5"/>
      <c r="CB469" s="5"/>
      <c r="CC469" s="5"/>
      <c r="CE469" s="5"/>
      <c r="CF469" s="5"/>
      <c r="CG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</row>
    <row r="470" spans="19:99" x14ac:dyDescent="0.2">
      <c r="S470" s="5"/>
      <c r="T470" s="5"/>
      <c r="U470" s="5"/>
      <c r="CA470" s="5"/>
      <c r="CB470" s="5"/>
      <c r="CC470" s="5"/>
      <c r="CE470" s="5"/>
      <c r="CF470" s="5"/>
      <c r="CG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</row>
    <row r="471" spans="19:99" x14ac:dyDescent="0.2">
      <c r="S471" s="5"/>
      <c r="T471" s="5"/>
      <c r="U471" s="5"/>
      <c r="CA471" s="5"/>
      <c r="CB471" s="5"/>
      <c r="CC471" s="5"/>
      <c r="CE471" s="5"/>
      <c r="CF471" s="5"/>
      <c r="CG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</row>
    <row r="472" spans="19:99" x14ac:dyDescent="0.2">
      <c r="S472" s="5"/>
      <c r="T472" s="5"/>
      <c r="U472" s="5"/>
      <c r="CA472" s="5"/>
      <c r="CB472" s="5"/>
      <c r="CC472" s="5"/>
      <c r="CE472" s="5"/>
      <c r="CF472" s="5"/>
      <c r="CG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</row>
    <row r="473" spans="19:99" x14ac:dyDescent="0.2">
      <c r="S473" s="5"/>
      <c r="T473" s="5"/>
      <c r="U473" s="5"/>
      <c r="CA473" s="5"/>
      <c r="CB473" s="5"/>
      <c r="CC473" s="5"/>
      <c r="CE473" s="5"/>
      <c r="CF473" s="5"/>
      <c r="CG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</row>
    <row r="474" spans="19:99" x14ac:dyDescent="0.2">
      <c r="S474" s="5"/>
      <c r="T474" s="5"/>
      <c r="U474" s="5"/>
      <c r="CA474" s="5"/>
      <c r="CB474" s="5"/>
      <c r="CC474" s="5"/>
      <c r="CE474" s="5"/>
      <c r="CF474" s="5"/>
      <c r="CG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</row>
    <row r="475" spans="19:99" x14ac:dyDescent="0.2">
      <c r="S475" s="5"/>
      <c r="T475" s="5"/>
      <c r="U475" s="5"/>
      <c r="CA475" s="5"/>
      <c r="CB475" s="5"/>
      <c r="CC475" s="5"/>
      <c r="CE475" s="5"/>
      <c r="CF475" s="5"/>
      <c r="CG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</row>
    <row r="476" spans="19:99" x14ac:dyDescent="0.2">
      <c r="S476" s="5"/>
      <c r="T476" s="5"/>
      <c r="U476" s="5"/>
      <c r="CA476" s="5"/>
      <c r="CB476" s="5"/>
      <c r="CC476" s="5"/>
      <c r="CE476" s="5"/>
      <c r="CF476" s="5"/>
      <c r="CG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</row>
    <row r="477" spans="19:99" x14ac:dyDescent="0.2">
      <c r="S477" s="5"/>
      <c r="T477" s="5"/>
      <c r="U477" s="5"/>
      <c r="CA477" s="5"/>
      <c r="CB477" s="5"/>
      <c r="CC477" s="5"/>
      <c r="CE477" s="5"/>
      <c r="CF477" s="5"/>
      <c r="CG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</row>
    <row r="478" spans="19:99" x14ac:dyDescent="0.2">
      <c r="S478" s="5"/>
      <c r="T478" s="5"/>
      <c r="U478" s="5"/>
      <c r="CA478" s="5"/>
      <c r="CB478" s="5"/>
      <c r="CC478" s="5"/>
      <c r="CE478" s="5"/>
      <c r="CF478" s="5"/>
      <c r="CG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</row>
    <row r="479" spans="19:99" x14ac:dyDescent="0.2">
      <c r="S479" s="5"/>
      <c r="T479" s="5"/>
      <c r="U479" s="5"/>
      <c r="CA479" s="5"/>
      <c r="CB479" s="5"/>
      <c r="CC479" s="5"/>
      <c r="CE479" s="5"/>
      <c r="CF479" s="5"/>
      <c r="CG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</row>
    <row r="480" spans="19:99" x14ac:dyDescent="0.2">
      <c r="S480" s="5"/>
      <c r="T480" s="5"/>
      <c r="U480" s="5"/>
      <c r="CA480" s="5"/>
      <c r="CB480" s="5"/>
      <c r="CC480" s="5"/>
      <c r="CE480" s="5"/>
      <c r="CF480" s="5"/>
      <c r="CG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</row>
    <row r="481" spans="19:99" x14ac:dyDescent="0.2">
      <c r="S481" s="5"/>
      <c r="T481" s="5"/>
      <c r="U481" s="5"/>
      <c r="CA481" s="5"/>
      <c r="CB481" s="5"/>
      <c r="CC481" s="5"/>
      <c r="CE481" s="5"/>
      <c r="CF481" s="5"/>
      <c r="CG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</row>
    <row r="482" spans="19:99" x14ac:dyDescent="0.2">
      <c r="S482" s="5"/>
      <c r="T482" s="5"/>
      <c r="U482" s="5"/>
      <c r="CA482" s="5"/>
      <c r="CB482" s="5"/>
      <c r="CC482" s="5"/>
      <c r="CE482" s="5"/>
      <c r="CF482" s="5"/>
      <c r="CG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</row>
    <row r="483" spans="19:99" x14ac:dyDescent="0.2">
      <c r="S483" s="5"/>
      <c r="T483" s="5"/>
      <c r="U483" s="5"/>
      <c r="CA483" s="5"/>
      <c r="CB483" s="5"/>
      <c r="CC483" s="5"/>
      <c r="CE483" s="5"/>
      <c r="CF483" s="5"/>
      <c r="CG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</row>
    <row r="484" spans="19:99" x14ac:dyDescent="0.2">
      <c r="S484" s="5"/>
      <c r="T484" s="5"/>
      <c r="U484" s="5"/>
      <c r="CA484" s="5"/>
      <c r="CB484" s="5"/>
      <c r="CC484" s="5"/>
      <c r="CE484" s="5"/>
      <c r="CF484" s="5"/>
      <c r="CG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</row>
    <row r="485" spans="19:99" x14ac:dyDescent="0.2">
      <c r="S485" s="5"/>
      <c r="T485" s="5"/>
      <c r="U485" s="5"/>
      <c r="CA485" s="5"/>
      <c r="CB485" s="5"/>
      <c r="CC485" s="5"/>
      <c r="CE485" s="5"/>
      <c r="CF485" s="5"/>
      <c r="CG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</row>
    <row r="486" spans="19:99" x14ac:dyDescent="0.2">
      <c r="S486" s="5"/>
      <c r="T486" s="5"/>
      <c r="U486" s="5"/>
      <c r="CA486" s="5"/>
      <c r="CB486" s="5"/>
      <c r="CC486" s="5"/>
      <c r="CE486" s="5"/>
      <c r="CF486" s="5"/>
      <c r="CG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</row>
    <row r="487" spans="19:99" x14ac:dyDescent="0.2">
      <c r="S487" s="5"/>
      <c r="T487" s="5"/>
      <c r="U487" s="5"/>
      <c r="CA487" s="5"/>
      <c r="CB487" s="5"/>
      <c r="CC487" s="5"/>
      <c r="CE487" s="5"/>
      <c r="CF487" s="5"/>
      <c r="CG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</row>
    <row r="488" spans="19:99" x14ac:dyDescent="0.2">
      <c r="S488" s="5"/>
      <c r="T488" s="5"/>
      <c r="U488" s="5"/>
      <c r="CA488" s="5"/>
      <c r="CB488" s="5"/>
      <c r="CC488" s="5"/>
      <c r="CE488" s="5"/>
      <c r="CF488" s="5"/>
      <c r="CG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</row>
    <row r="489" spans="19:99" x14ac:dyDescent="0.2">
      <c r="S489" s="5"/>
      <c r="T489" s="5"/>
      <c r="U489" s="5"/>
      <c r="CA489" s="5"/>
      <c r="CB489" s="5"/>
      <c r="CC489" s="5"/>
      <c r="CE489" s="5"/>
      <c r="CF489" s="5"/>
      <c r="CG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</row>
    <row r="490" spans="19:99" x14ac:dyDescent="0.2">
      <c r="S490" s="5"/>
      <c r="T490" s="5"/>
      <c r="U490" s="5"/>
      <c r="CA490" s="5"/>
      <c r="CB490" s="5"/>
      <c r="CC490" s="5"/>
      <c r="CE490" s="5"/>
      <c r="CF490" s="5"/>
      <c r="CG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</row>
    <row r="491" spans="19:99" x14ac:dyDescent="0.2">
      <c r="S491" s="5"/>
      <c r="T491" s="5"/>
      <c r="U491" s="5"/>
      <c r="CA491" s="5"/>
      <c r="CB491" s="5"/>
      <c r="CC491" s="5"/>
      <c r="CE491" s="5"/>
      <c r="CF491" s="5"/>
      <c r="CG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</row>
    <row r="492" spans="19:99" x14ac:dyDescent="0.2">
      <c r="S492" s="5"/>
      <c r="T492" s="5"/>
      <c r="U492" s="5"/>
      <c r="CA492" s="5"/>
      <c r="CB492" s="5"/>
      <c r="CC492" s="5"/>
      <c r="CE492" s="5"/>
      <c r="CF492" s="5"/>
      <c r="CG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</row>
    <row r="493" spans="19:99" x14ac:dyDescent="0.2">
      <c r="S493" s="5"/>
      <c r="T493" s="5"/>
      <c r="U493" s="5"/>
      <c r="CA493" s="5"/>
      <c r="CB493" s="5"/>
      <c r="CC493" s="5"/>
      <c r="CE493" s="5"/>
      <c r="CF493" s="5"/>
      <c r="CG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</row>
    <row r="494" spans="19:99" x14ac:dyDescent="0.2">
      <c r="S494" s="5"/>
      <c r="T494" s="5"/>
      <c r="U494" s="5"/>
      <c r="CA494" s="5"/>
      <c r="CB494" s="5"/>
      <c r="CC494" s="5"/>
      <c r="CE494" s="5"/>
      <c r="CF494" s="5"/>
      <c r="CG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</row>
    <row r="495" spans="19:99" x14ac:dyDescent="0.2">
      <c r="S495" s="5"/>
      <c r="T495" s="5"/>
      <c r="U495" s="5"/>
      <c r="CA495" s="5"/>
      <c r="CB495" s="5"/>
      <c r="CC495" s="5"/>
      <c r="CE495" s="5"/>
      <c r="CF495" s="5"/>
      <c r="CG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</row>
    <row r="496" spans="19:99" x14ac:dyDescent="0.2">
      <c r="S496" s="5"/>
      <c r="T496" s="5"/>
      <c r="U496" s="5"/>
      <c r="CA496" s="5"/>
      <c r="CB496" s="5"/>
      <c r="CC496" s="5"/>
      <c r="CE496" s="5"/>
      <c r="CF496" s="5"/>
      <c r="CG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</row>
    <row r="497" spans="19:99" x14ac:dyDescent="0.2">
      <c r="S497" s="5"/>
      <c r="T497" s="5"/>
      <c r="U497" s="5"/>
      <c r="CA497" s="5"/>
      <c r="CB497" s="5"/>
      <c r="CC497" s="5"/>
      <c r="CE497" s="5"/>
      <c r="CF497" s="5"/>
      <c r="CG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</row>
    <row r="498" spans="19:99" x14ac:dyDescent="0.2">
      <c r="S498" s="5"/>
      <c r="T498" s="5"/>
      <c r="U498" s="5"/>
      <c r="CA498" s="5"/>
      <c r="CB498" s="5"/>
      <c r="CC498" s="5"/>
      <c r="CE498" s="5"/>
      <c r="CF498" s="5"/>
      <c r="CG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</row>
    <row r="499" spans="19:99" x14ac:dyDescent="0.2">
      <c r="S499" s="5"/>
      <c r="T499" s="5"/>
      <c r="U499" s="5"/>
      <c r="CA499" s="5"/>
      <c r="CB499" s="5"/>
      <c r="CC499" s="5"/>
      <c r="CE499" s="5"/>
      <c r="CF499" s="5"/>
      <c r="CG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</row>
    <row r="500" spans="19:99" x14ac:dyDescent="0.2">
      <c r="S500" s="5"/>
      <c r="T500" s="5"/>
      <c r="U500" s="5"/>
      <c r="CA500" s="5"/>
      <c r="CB500" s="5"/>
      <c r="CC500" s="5"/>
      <c r="CE500" s="5"/>
      <c r="CF500" s="5"/>
      <c r="CG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</row>
    <row r="501" spans="19:99" x14ac:dyDescent="0.2">
      <c r="S501" s="5"/>
      <c r="T501" s="5"/>
      <c r="U501" s="5"/>
      <c r="CA501" s="5"/>
      <c r="CB501" s="5"/>
      <c r="CC501" s="5"/>
      <c r="CE501" s="5"/>
      <c r="CF501" s="5"/>
      <c r="CG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</row>
    <row r="502" spans="19:99" x14ac:dyDescent="0.2">
      <c r="S502" s="5"/>
      <c r="T502" s="5"/>
      <c r="U502" s="5"/>
      <c r="CA502" s="5"/>
      <c r="CB502" s="5"/>
      <c r="CC502" s="5"/>
      <c r="CE502" s="5"/>
      <c r="CF502" s="5"/>
      <c r="CG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</row>
    <row r="503" spans="19:99" x14ac:dyDescent="0.2">
      <c r="S503" s="5"/>
      <c r="T503" s="5"/>
      <c r="U503" s="5"/>
      <c r="CA503" s="5"/>
      <c r="CB503" s="5"/>
      <c r="CC503" s="5"/>
      <c r="CE503" s="5"/>
      <c r="CF503" s="5"/>
      <c r="CG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</row>
    <row r="504" spans="19:99" x14ac:dyDescent="0.2">
      <c r="S504" s="5"/>
      <c r="T504" s="5"/>
      <c r="U504" s="5"/>
      <c r="CA504" s="5"/>
      <c r="CB504" s="5"/>
      <c r="CC504" s="5"/>
      <c r="CE504" s="5"/>
      <c r="CF504" s="5"/>
      <c r="CG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</row>
    <row r="505" spans="19:99" x14ac:dyDescent="0.2">
      <c r="S505" s="5"/>
      <c r="T505" s="5"/>
      <c r="U505" s="5"/>
      <c r="CA505" s="5"/>
      <c r="CB505" s="5"/>
      <c r="CC505" s="5"/>
      <c r="CE505" s="5"/>
      <c r="CF505" s="5"/>
      <c r="CG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</row>
    <row r="506" spans="19:99" x14ac:dyDescent="0.2">
      <c r="S506" s="5"/>
      <c r="T506" s="5"/>
      <c r="U506" s="5"/>
      <c r="CA506" s="5"/>
      <c r="CB506" s="5"/>
      <c r="CC506" s="5"/>
      <c r="CE506" s="5"/>
      <c r="CF506" s="5"/>
      <c r="CG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</row>
    <row r="507" spans="19:99" x14ac:dyDescent="0.2">
      <c r="S507" s="5"/>
      <c r="T507" s="5"/>
      <c r="U507" s="5"/>
      <c r="CA507" s="5"/>
      <c r="CB507" s="5"/>
      <c r="CC507" s="5"/>
      <c r="CE507" s="5"/>
      <c r="CF507" s="5"/>
      <c r="CG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</row>
    <row r="508" spans="19:99" x14ac:dyDescent="0.2">
      <c r="S508" s="5"/>
      <c r="T508" s="5"/>
      <c r="U508" s="5"/>
      <c r="CA508" s="5"/>
      <c r="CB508" s="5"/>
      <c r="CC508" s="5"/>
      <c r="CE508" s="5"/>
      <c r="CF508" s="5"/>
      <c r="CG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</row>
    <row r="509" spans="19:99" x14ac:dyDescent="0.2">
      <c r="S509" s="5"/>
      <c r="T509" s="5"/>
      <c r="U509" s="5"/>
      <c r="CA509" s="5"/>
      <c r="CB509" s="5"/>
      <c r="CC509" s="5"/>
      <c r="CE509" s="5"/>
      <c r="CF509" s="5"/>
      <c r="CG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</row>
    <row r="510" spans="19:99" x14ac:dyDescent="0.2">
      <c r="S510" s="5"/>
      <c r="T510" s="5"/>
      <c r="U510" s="5"/>
      <c r="CA510" s="5"/>
      <c r="CB510" s="5"/>
      <c r="CC510" s="5"/>
      <c r="CE510" s="5"/>
      <c r="CF510" s="5"/>
      <c r="CG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</row>
    <row r="511" spans="19:99" x14ac:dyDescent="0.2">
      <c r="S511" s="5"/>
      <c r="T511" s="5"/>
      <c r="U511" s="5"/>
      <c r="CA511" s="5"/>
      <c r="CB511" s="5"/>
      <c r="CC511" s="5"/>
      <c r="CE511" s="5"/>
      <c r="CF511" s="5"/>
      <c r="CG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</row>
    <row r="512" spans="19:99" x14ac:dyDescent="0.2">
      <c r="S512" s="5"/>
      <c r="T512" s="5"/>
      <c r="U512" s="5"/>
      <c r="CA512" s="5"/>
      <c r="CB512" s="5"/>
      <c r="CC512" s="5"/>
      <c r="CE512" s="5"/>
      <c r="CF512" s="5"/>
      <c r="CG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</row>
    <row r="513" spans="19:99" x14ac:dyDescent="0.2">
      <c r="S513" s="5"/>
      <c r="T513" s="5"/>
      <c r="U513" s="5"/>
      <c r="CA513" s="5"/>
      <c r="CB513" s="5"/>
      <c r="CC513" s="5"/>
      <c r="CE513" s="5"/>
      <c r="CF513" s="5"/>
      <c r="CG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</row>
    <row r="514" spans="19:99" x14ac:dyDescent="0.2">
      <c r="S514" s="5"/>
      <c r="T514" s="5"/>
      <c r="U514" s="5"/>
      <c r="CA514" s="5"/>
      <c r="CB514" s="5"/>
      <c r="CC514" s="5"/>
      <c r="CE514" s="5"/>
      <c r="CF514" s="5"/>
      <c r="CG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</row>
    <row r="515" spans="19:99" x14ac:dyDescent="0.2">
      <c r="S515" s="5"/>
      <c r="T515" s="5"/>
      <c r="U515" s="5"/>
      <c r="CA515" s="5"/>
      <c r="CB515" s="5"/>
      <c r="CC515" s="5"/>
      <c r="CE515" s="5"/>
      <c r="CF515" s="5"/>
      <c r="CG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</row>
    <row r="516" spans="19:99" x14ac:dyDescent="0.2">
      <c r="S516" s="5"/>
      <c r="T516" s="5"/>
      <c r="U516" s="5"/>
      <c r="CA516" s="5"/>
      <c r="CB516" s="5"/>
      <c r="CC516" s="5"/>
      <c r="CE516" s="5"/>
      <c r="CF516" s="5"/>
      <c r="CG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</row>
    <row r="517" spans="19:99" x14ac:dyDescent="0.2">
      <c r="S517" s="5"/>
      <c r="T517" s="5"/>
      <c r="U517" s="5"/>
      <c r="CA517" s="5"/>
      <c r="CB517" s="5"/>
      <c r="CC517" s="5"/>
      <c r="CE517" s="5"/>
      <c r="CF517" s="5"/>
      <c r="CG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</row>
    <row r="518" spans="19:99" x14ac:dyDescent="0.2">
      <c r="S518" s="5"/>
      <c r="T518" s="5"/>
      <c r="U518" s="5"/>
      <c r="CA518" s="5"/>
      <c r="CB518" s="5"/>
      <c r="CC518" s="5"/>
      <c r="CE518" s="5"/>
      <c r="CF518" s="5"/>
      <c r="CG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</row>
    <row r="519" spans="19:99" x14ac:dyDescent="0.2">
      <c r="S519" s="5"/>
      <c r="T519" s="5"/>
      <c r="U519" s="5"/>
      <c r="CA519" s="5"/>
      <c r="CB519" s="5"/>
      <c r="CC519" s="5"/>
      <c r="CE519" s="5"/>
      <c r="CF519" s="5"/>
      <c r="CG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</row>
    <row r="520" spans="19:99" x14ac:dyDescent="0.2">
      <c r="S520" s="5"/>
      <c r="T520" s="5"/>
      <c r="U520" s="5"/>
      <c r="CA520" s="5"/>
      <c r="CB520" s="5"/>
      <c r="CC520" s="5"/>
      <c r="CE520" s="5"/>
      <c r="CF520" s="5"/>
      <c r="CG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</row>
    <row r="521" spans="19:99" x14ac:dyDescent="0.2">
      <c r="S521" s="5"/>
      <c r="T521" s="5"/>
      <c r="U521" s="5"/>
      <c r="CA521" s="5"/>
      <c r="CB521" s="5"/>
      <c r="CC521" s="5"/>
      <c r="CE521" s="5"/>
      <c r="CF521" s="5"/>
      <c r="CG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</row>
    <row r="522" spans="19:99" x14ac:dyDescent="0.2">
      <c r="S522" s="5"/>
      <c r="T522" s="5"/>
      <c r="U522" s="5"/>
      <c r="CA522" s="5"/>
      <c r="CB522" s="5"/>
      <c r="CC522" s="5"/>
      <c r="CE522" s="5"/>
      <c r="CF522" s="5"/>
      <c r="CG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</row>
    <row r="523" spans="19:99" x14ac:dyDescent="0.2">
      <c r="S523" s="5"/>
      <c r="T523" s="5"/>
      <c r="U523" s="5"/>
      <c r="CA523" s="5"/>
      <c r="CB523" s="5"/>
      <c r="CC523" s="5"/>
      <c r="CE523" s="5"/>
      <c r="CF523" s="5"/>
      <c r="CG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</row>
    <row r="524" spans="19:99" x14ac:dyDescent="0.2">
      <c r="S524" s="5"/>
      <c r="T524" s="5"/>
      <c r="U524" s="5"/>
      <c r="CA524" s="5"/>
      <c r="CB524" s="5"/>
      <c r="CC524" s="5"/>
      <c r="CE524" s="5"/>
      <c r="CF524" s="5"/>
      <c r="CG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</row>
    <row r="525" spans="19:99" x14ac:dyDescent="0.2">
      <c r="S525" s="5"/>
      <c r="T525" s="5"/>
      <c r="U525" s="5"/>
      <c r="CA525" s="5"/>
      <c r="CB525" s="5"/>
      <c r="CC525" s="5"/>
      <c r="CE525" s="5"/>
      <c r="CF525" s="5"/>
      <c r="CG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</row>
    <row r="526" spans="19:99" x14ac:dyDescent="0.2">
      <c r="S526" s="5"/>
      <c r="T526" s="5"/>
      <c r="U526" s="5"/>
      <c r="CA526" s="5"/>
      <c r="CB526" s="5"/>
      <c r="CC526" s="5"/>
      <c r="CE526" s="5"/>
      <c r="CF526" s="5"/>
      <c r="CG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</row>
    <row r="527" spans="19:99" x14ac:dyDescent="0.2">
      <c r="S527" s="5"/>
      <c r="T527" s="5"/>
      <c r="U527" s="5"/>
      <c r="CA527" s="5"/>
      <c r="CB527" s="5"/>
      <c r="CC527" s="5"/>
      <c r="CE527" s="5"/>
      <c r="CF527" s="5"/>
      <c r="CG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</row>
    <row r="528" spans="19:99" x14ac:dyDescent="0.2">
      <c r="S528" s="5"/>
      <c r="T528" s="5"/>
      <c r="U528" s="5"/>
      <c r="CA528" s="5"/>
      <c r="CB528" s="5"/>
      <c r="CC528" s="5"/>
      <c r="CE528" s="5"/>
      <c r="CF528" s="5"/>
      <c r="CG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</row>
    <row r="529" spans="19:99" x14ac:dyDescent="0.2">
      <c r="S529" s="5"/>
      <c r="T529" s="5"/>
      <c r="U529" s="5"/>
      <c r="CA529" s="5"/>
      <c r="CB529" s="5"/>
      <c r="CC529" s="5"/>
      <c r="CE529" s="5"/>
      <c r="CF529" s="5"/>
      <c r="CG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</row>
    <row r="530" spans="19:99" x14ac:dyDescent="0.2">
      <c r="S530" s="5"/>
      <c r="T530" s="5"/>
      <c r="U530" s="5"/>
      <c r="CA530" s="5"/>
      <c r="CB530" s="5"/>
      <c r="CC530" s="5"/>
      <c r="CE530" s="5"/>
      <c r="CF530" s="5"/>
      <c r="CG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</row>
    <row r="531" spans="19:99" x14ac:dyDescent="0.2">
      <c r="S531" s="5"/>
      <c r="T531" s="5"/>
      <c r="U531" s="5"/>
      <c r="CA531" s="5"/>
      <c r="CB531" s="5"/>
      <c r="CC531" s="5"/>
      <c r="CE531" s="5"/>
      <c r="CF531" s="5"/>
      <c r="CG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</row>
    <row r="532" spans="19:99" x14ac:dyDescent="0.2">
      <c r="S532" s="5"/>
      <c r="T532" s="5"/>
      <c r="U532" s="5"/>
      <c r="CA532" s="5"/>
      <c r="CB532" s="5"/>
      <c r="CC532" s="5"/>
      <c r="CE532" s="5"/>
      <c r="CF532" s="5"/>
      <c r="CG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</row>
    <row r="533" spans="19:99" x14ac:dyDescent="0.2">
      <c r="S533" s="5"/>
      <c r="T533" s="5"/>
      <c r="U533" s="5"/>
      <c r="CA533" s="5"/>
      <c r="CB533" s="5"/>
      <c r="CC533" s="5"/>
      <c r="CE533" s="5"/>
      <c r="CF533" s="5"/>
      <c r="CG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</row>
    <row r="534" spans="19:99" x14ac:dyDescent="0.2">
      <c r="S534" s="5"/>
      <c r="T534" s="5"/>
      <c r="U534" s="5"/>
      <c r="CA534" s="5"/>
      <c r="CB534" s="5"/>
      <c r="CC534" s="5"/>
      <c r="CE534" s="5"/>
      <c r="CF534" s="5"/>
      <c r="CG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</row>
    <row r="535" spans="19:99" x14ac:dyDescent="0.2">
      <c r="S535" s="5"/>
      <c r="T535" s="5"/>
      <c r="U535" s="5"/>
      <c r="CA535" s="5"/>
      <c r="CB535" s="5"/>
      <c r="CC535" s="5"/>
      <c r="CE535" s="5"/>
      <c r="CF535" s="5"/>
      <c r="CG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</row>
    <row r="536" spans="19:99" x14ac:dyDescent="0.2">
      <c r="S536" s="5"/>
      <c r="T536" s="5"/>
      <c r="U536" s="5"/>
      <c r="CA536" s="5"/>
      <c r="CB536" s="5"/>
      <c r="CC536" s="5"/>
      <c r="CE536" s="5"/>
      <c r="CF536" s="5"/>
      <c r="CG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</row>
    <row r="537" spans="19:99" x14ac:dyDescent="0.2">
      <c r="S537" s="5"/>
      <c r="T537" s="5"/>
      <c r="U537" s="5"/>
      <c r="CA537" s="5"/>
      <c r="CB537" s="5"/>
      <c r="CC537" s="5"/>
      <c r="CE537" s="5"/>
      <c r="CF537" s="5"/>
      <c r="CG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</row>
    <row r="538" spans="19:99" x14ac:dyDescent="0.2">
      <c r="S538" s="5"/>
      <c r="T538" s="5"/>
      <c r="U538" s="5"/>
      <c r="CA538" s="5"/>
      <c r="CB538" s="5"/>
      <c r="CC538" s="5"/>
      <c r="CE538" s="5"/>
      <c r="CF538" s="5"/>
      <c r="CG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</row>
    <row r="539" spans="19:99" x14ac:dyDescent="0.2">
      <c r="S539" s="5"/>
      <c r="T539" s="5"/>
      <c r="U539" s="5"/>
      <c r="CA539" s="5"/>
      <c r="CB539" s="5"/>
      <c r="CC539" s="5"/>
      <c r="CE539" s="5"/>
      <c r="CF539" s="5"/>
      <c r="CG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</row>
    <row r="540" spans="19:99" x14ac:dyDescent="0.2">
      <c r="S540" s="5"/>
      <c r="T540" s="5"/>
      <c r="U540" s="5"/>
      <c r="CA540" s="5"/>
      <c r="CB540" s="5"/>
      <c r="CC540" s="5"/>
      <c r="CE540" s="5"/>
      <c r="CF540" s="5"/>
      <c r="CG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</row>
    <row r="541" spans="19:99" x14ac:dyDescent="0.2">
      <c r="S541" s="5"/>
      <c r="T541" s="5"/>
      <c r="U541" s="5"/>
      <c r="CA541" s="5"/>
      <c r="CB541" s="5"/>
      <c r="CC541" s="5"/>
      <c r="CE541" s="5"/>
      <c r="CF541" s="5"/>
      <c r="CG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</row>
    <row r="542" spans="19:99" x14ac:dyDescent="0.2">
      <c r="S542" s="5"/>
      <c r="T542" s="5"/>
      <c r="U542" s="5"/>
      <c r="CA542" s="5"/>
      <c r="CB542" s="5"/>
      <c r="CC542" s="5"/>
      <c r="CE542" s="5"/>
      <c r="CF542" s="5"/>
      <c r="CG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</row>
    <row r="543" spans="19:99" x14ac:dyDescent="0.2">
      <c r="S543" s="5"/>
      <c r="T543" s="5"/>
      <c r="U543" s="5"/>
      <c r="CA543" s="5"/>
      <c r="CB543" s="5"/>
      <c r="CC543" s="5"/>
      <c r="CE543" s="5"/>
      <c r="CF543" s="5"/>
      <c r="CG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</row>
    <row r="544" spans="19:99" x14ac:dyDescent="0.2">
      <c r="S544" s="5"/>
      <c r="T544" s="5"/>
      <c r="U544" s="5"/>
      <c r="CA544" s="5"/>
      <c r="CB544" s="5"/>
      <c r="CC544" s="5"/>
      <c r="CE544" s="5"/>
      <c r="CF544" s="5"/>
      <c r="CG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</row>
    <row r="545" spans="19:99" x14ac:dyDescent="0.2">
      <c r="S545" s="5"/>
      <c r="T545" s="5"/>
      <c r="U545" s="5"/>
      <c r="CA545" s="5"/>
      <c r="CB545" s="5"/>
      <c r="CC545" s="5"/>
      <c r="CE545" s="5"/>
      <c r="CF545" s="5"/>
      <c r="CG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</row>
    <row r="546" spans="19:99" x14ac:dyDescent="0.2">
      <c r="S546" s="5"/>
      <c r="T546" s="5"/>
      <c r="U546" s="5"/>
      <c r="CA546" s="5"/>
      <c r="CB546" s="5"/>
      <c r="CC546" s="5"/>
      <c r="CE546" s="5"/>
      <c r="CF546" s="5"/>
      <c r="CG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</row>
    <row r="547" spans="19:99" x14ac:dyDescent="0.2">
      <c r="S547" s="5"/>
      <c r="T547" s="5"/>
      <c r="U547" s="5"/>
      <c r="CA547" s="5"/>
      <c r="CB547" s="5"/>
      <c r="CC547" s="5"/>
      <c r="CE547" s="5"/>
      <c r="CF547" s="5"/>
      <c r="CG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</row>
    <row r="548" spans="19:99" x14ac:dyDescent="0.2">
      <c r="S548" s="5"/>
      <c r="T548" s="5"/>
      <c r="U548" s="5"/>
      <c r="CA548" s="5"/>
      <c r="CB548" s="5"/>
      <c r="CC548" s="5"/>
      <c r="CE548" s="5"/>
      <c r="CF548" s="5"/>
      <c r="CG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</row>
    <row r="549" spans="19:99" x14ac:dyDescent="0.2">
      <c r="S549" s="5"/>
      <c r="T549" s="5"/>
      <c r="U549" s="5"/>
      <c r="CA549" s="5"/>
      <c r="CB549" s="5"/>
      <c r="CC549" s="5"/>
      <c r="CE549" s="5"/>
      <c r="CF549" s="5"/>
      <c r="CG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</row>
    <row r="550" spans="19:99" x14ac:dyDescent="0.2">
      <c r="S550" s="5"/>
      <c r="T550" s="5"/>
      <c r="U550" s="5"/>
      <c r="CA550" s="5"/>
      <c r="CB550" s="5"/>
      <c r="CC550" s="5"/>
      <c r="CE550" s="5"/>
      <c r="CF550" s="5"/>
      <c r="CG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</row>
    <row r="551" spans="19:99" x14ac:dyDescent="0.2">
      <c r="S551" s="5"/>
      <c r="T551" s="5"/>
      <c r="U551" s="5"/>
      <c r="CA551" s="5"/>
      <c r="CB551" s="5"/>
      <c r="CC551" s="5"/>
      <c r="CE551" s="5"/>
      <c r="CF551" s="5"/>
      <c r="CG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</row>
    <row r="552" spans="19:99" x14ac:dyDescent="0.2">
      <c r="S552" s="5"/>
      <c r="T552" s="5"/>
      <c r="U552" s="5"/>
      <c r="CA552" s="5"/>
      <c r="CB552" s="5"/>
      <c r="CC552" s="5"/>
      <c r="CE552" s="5"/>
      <c r="CF552" s="5"/>
      <c r="CG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</row>
    <row r="553" spans="19:99" x14ac:dyDescent="0.2">
      <c r="S553" s="5"/>
      <c r="T553" s="5"/>
      <c r="U553" s="5"/>
      <c r="CA553" s="5"/>
      <c r="CB553" s="5"/>
      <c r="CC553" s="5"/>
      <c r="CE553" s="5"/>
      <c r="CF553" s="5"/>
      <c r="CG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</row>
    <row r="554" spans="19:99" x14ac:dyDescent="0.2">
      <c r="S554" s="5"/>
      <c r="T554" s="5"/>
      <c r="U554" s="5"/>
      <c r="CA554" s="5"/>
      <c r="CB554" s="5"/>
      <c r="CC554" s="5"/>
      <c r="CE554" s="5"/>
      <c r="CF554" s="5"/>
      <c r="CG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</row>
    <row r="555" spans="19:99" x14ac:dyDescent="0.2">
      <c r="S555" s="5"/>
      <c r="T555" s="5"/>
      <c r="U555" s="5"/>
      <c r="CA555" s="5"/>
      <c r="CB555" s="5"/>
      <c r="CC555" s="5"/>
      <c r="CE555" s="5"/>
      <c r="CF555" s="5"/>
      <c r="CG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</row>
    <row r="556" spans="19:99" x14ac:dyDescent="0.2">
      <c r="S556" s="5"/>
      <c r="T556" s="5"/>
      <c r="U556" s="5"/>
      <c r="CA556" s="5"/>
      <c r="CB556" s="5"/>
      <c r="CC556" s="5"/>
      <c r="CE556" s="5"/>
      <c r="CF556" s="5"/>
      <c r="CG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</row>
    <row r="557" spans="19:99" x14ac:dyDescent="0.2">
      <c r="S557" s="5"/>
      <c r="T557" s="5"/>
      <c r="U557" s="5"/>
      <c r="CA557" s="5"/>
      <c r="CB557" s="5"/>
      <c r="CC557" s="5"/>
      <c r="CE557" s="5"/>
      <c r="CF557" s="5"/>
      <c r="CG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</row>
    <row r="558" spans="19:99" x14ac:dyDescent="0.2">
      <c r="S558" s="5"/>
      <c r="T558" s="5"/>
      <c r="U558" s="5"/>
      <c r="CA558" s="5"/>
      <c r="CB558" s="5"/>
      <c r="CC558" s="5"/>
      <c r="CE558" s="5"/>
      <c r="CF558" s="5"/>
      <c r="CG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</row>
    <row r="559" spans="19:99" x14ac:dyDescent="0.2">
      <c r="S559" s="5"/>
      <c r="T559" s="5"/>
      <c r="U559" s="5"/>
      <c r="CA559" s="5"/>
      <c r="CB559" s="5"/>
      <c r="CC559" s="5"/>
      <c r="CE559" s="5"/>
      <c r="CF559" s="5"/>
      <c r="CG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</row>
    <row r="560" spans="19:99" x14ac:dyDescent="0.2">
      <c r="S560" s="5"/>
      <c r="T560" s="5"/>
      <c r="U560" s="5"/>
      <c r="CA560" s="5"/>
      <c r="CB560" s="5"/>
      <c r="CC560" s="5"/>
      <c r="CE560" s="5"/>
      <c r="CF560" s="5"/>
      <c r="CG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</row>
    <row r="561" spans="19:99" x14ac:dyDescent="0.2">
      <c r="S561" s="5"/>
      <c r="T561" s="5"/>
      <c r="U561" s="5"/>
      <c r="CA561" s="5"/>
      <c r="CB561" s="5"/>
      <c r="CC561" s="5"/>
      <c r="CE561" s="5"/>
      <c r="CF561" s="5"/>
      <c r="CG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</row>
    <row r="562" spans="19:99" x14ac:dyDescent="0.2">
      <c r="S562" s="5"/>
      <c r="T562" s="5"/>
      <c r="U562" s="5"/>
      <c r="CA562" s="5"/>
      <c r="CB562" s="5"/>
      <c r="CC562" s="5"/>
      <c r="CE562" s="5"/>
      <c r="CF562" s="5"/>
      <c r="CG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</row>
    <row r="563" spans="19:99" x14ac:dyDescent="0.2">
      <c r="S563" s="5"/>
      <c r="T563" s="5"/>
      <c r="U563" s="5"/>
      <c r="CA563" s="5"/>
      <c r="CB563" s="5"/>
      <c r="CC563" s="5"/>
      <c r="CE563" s="5"/>
      <c r="CF563" s="5"/>
      <c r="CG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</row>
    <row r="564" spans="19:99" x14ac:dyDescent="0.2">
      <c r="S564" s="5"/>
      <c r="T564" s="5"/>
      <c r="U564" s="5"/>
      <c r="CA564" s="5"/>
      <c r="CB564" s="5"/>
      <c r="CC564" s="5"/>
      <c r="CE564" s="5"/>
      <c r="CF564" s="5"/>
      <c r="CG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</row>
    <row r="565" spans="19:99" x14ac:dyDescent="0.2">
      <c r="S565" s="5"/>
      <c r="T565" s="5"/>
      <c r="U565" s="5"/>
      <c r="CA565" s="5"/>
      <c r="CB565" s="5"/>
      <c r="CC565" s="5"/>
      <c r="CE565" s="5"/>
      <c r="CF565" s="5"/>
      <c r="CG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</row>
    <row r="566" spans="19:99" x14ac:dyDescent="0.2">
      <c r="S566" s="5"/>
      <c r="T566" s="5"/>
      <c r="U566" s="5"/>
      <c r="CA566" s="5"/>
      <c r="CB566" s="5"/>
      <c r="CC566" s="5"/>
      <c r="CE566" s="5"/>
      <c r="CF566" s="5"/>
      <c r="CG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</row>
    <row r="567" spans="19:99" x14ac:dyDescent="0.2">
      <c r="S567" s="5"/>
      <c r="T567" s="5"/>
      <c r="U567" s="5"/>
      <c r="CA567" s="5"/>
      <c r="CB567" s="5"/>
      <c r="CC567" s="5"/>
      <c r="CE567" s="5"/>
      <c r="CF567" s="5"/>
      <c r="CG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</row>
    <row r="568" spans="19:99" x14ac:dyDescent="0.2">
      <c r="S568" s="5"/>
      <c r="T568" s="5"/>
      <c r="U568" s="5"/>
      <c r="CA568" s="5"/>
      <c r="CB568" s="5"/>
      <c r="CC568" s="5"/>
      <c r="CE568" s="5"/>
      <c r="CF568" s="5"/>
      <c r="CG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</row>
    <row r="569" spans="19:99" x14ac:dyDescent="0.2">
      <c r="S569" s="5"/>
      <c r="T569" s="5"/>
      <c r="U569" s="5"/>
      <c r="CA569" s="5"/>
      <c r="CB569" s="5"/>
      <c r="CC569" s="5"/>
      <c r="CE569" s="5"/>
      <c r="CF569" s="5"/>
      <c r="CG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</row>
    <row r="570" spans="19:99" x14ac:dyDescent="0.2">
      <c r="S570" s="5"/>
      <c r="T570" s="5"/>
      <c r="U570" s="5"/>
      <c r="CA570" s="5"/>
      <c r="CB570" s="5"/>
      <c r="CC570" s="5"/>
      <c r="CE570" s="5"/>
      <c r="CF570" s="5"/>
      <c r="CG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</row>
    <row r="571" spans="19:99" x14ac:dyDescent="0.2">
      <c r="S571" s="5"/>
      <c r="T571" s="5"/>
      <c r="U571" s="5"/>
      <c r="CA571" s="5"/>
      <c r="CB571" s="5"/>
      <c r="CC571" s="5"/>
      <c r="CE571" s="5"/>
      <c r="CF571" s="5"/>
      <c r="CG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</row>
    <row r="572" spans="19:99" x14ac:dyDescent="0.2">
      <c r="S572" s="5"/>
      <c r="T572" s="5"/>
      <c r="U572" s="5"/>
      <c r="CA572" s="5"/>
      <c r="CB572" s="5"/>
      <c r="CC572" s="5"/>
      <c r="CE572" s="5"/>
      <c r="CF572" s="5"/>
      <c r="CG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</row>
    <row r="573" spans="19:99" x14ac:dyDescent="0.2">
      <c r="S573" s="5"/>
      <c r="T573" s="5"/>
      <c r="U573" s="5"/>
      <c r="CA573" s="5"/>
      <c r="CB573" s="5"/>
      <c r="CC573" s="5"/>
      <c r="CE573" s="5"/>
      <c r="CF573" s="5"/>
      <c r="CG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</row>
    <row r="574" spans="19:99" x14ac:dyDescent="0.2">
      <c r="S574" s="5"/>
      <c r="T574" s="5"/>
      <c r="U574" s="5"/>
      <c r="CA574" s="5"/>
      <c r="CB574" s="5"/>
      <c r="CC574" s="5"/>
      <c r="CE574" s="5"/>
      <c r="CF574" s="5"/>
      <c r="CG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</row>
    <row r="575" spans="19:99" x14ac:dyDescent="0.2">
      <c r="S575" s="5"/>
      <c r="T575" s="5"/>
      <c r="U575" s="5"/>
      <c r="CA575" s="5"/>
      <c r="CB575" s="5"/>
      <c r="CC575" s="5"/>
      <c r="CE575" s="5"/>
      <c r="CF575" s="5"/>
      <c r="CG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</row>
    <row r="576" spans="19:99" x14ac:dyDescent="0.2">
      <c r="S576" s="5"/>
      <c r="T576" s="5"/>
      <c r="U576" s="5"/>
      <c r="CA576" s="5"/>
      <c r="CB576" s="5"/>
      <c r="CC576" s="5"/>
      <c r="CE576" s="5"/>
      <c r="CF576" s="5"/>
      <c r="CG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</row>
    <row r="577" spans="19:99" x14ac:dyDescent="0.2">
      <c r="S577" s="5"/>
      <c r="T577" s="5"/>
      <c r="U577" s="5"/>
      <c r="CA577" s="5"/>
      <c r="CB577" s="5"/>
      <c r="CC577" s="5"/>
      <c r="CE577" s="5"/>
      <c r="CF577" s="5"/>
      <c r="CG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</row>
    <row r="578" spans="19:99" x14ac:dyDescent="0.2">
      <c r="S578" s="5"/>
      <c r="T578" s="5"/>
      <c r="U578" s="5"/>
      <c r="CA578" s="5"/>
      <c r="CB578" s="5"/>
      <c r="CC578" s="5"/>
      <c r="CE578" s="5"/>
      <c r="CF578" s="5"/>
      <c r="CG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</row>
    <row r="579" spans="19:99" x14ac:dyDescent="0.2">
      <c r="S579" s="5"/>
      <c r="T579" s="5"/>
      <c r="U579" s="5"/>
      <c r="CA579" s="5"/>
      <c r="CB579" s="5"/>
      <c r="CC579" s="5"/>
      <c r="CE579" s="5"/>
      <c r="CF579" s="5"/>
      <c r="CG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</row>
    <row r="580" spans="19:99" x14ac:dyDescent="0.2">
      <c r="S580" s="5"/>
      <c r="T580" s="5"/>
      <c r="U580" s="5"/>
      <c r="CA580" s="5"/>
      <c r="CB580" s="5"/>
      <c r="CC580" s="5"/>
      <c r="CE580" s="5"/>
      <c r="CF580" s="5"/>
      <c r="CG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</row>
  </sheetData>
  <phoneticPr fontId="1" type="noConversion"/>
  <pageMargins left="0.5" right="0" top="0" bottom="0" header="0.5" footer="0"/>
  <pageSetup scale="90" orientation="landscape" r:id="rId1"/>
  <headerFooter alignWithMargins="0">
    <oddFooter>&amp;CPage 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5E9BC3-6443-41EF-9381-5E39D75C6BC0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fb01b7f1-02f8-40dd-82e7-c2f3d510b46c"/>
    <ds:schemaRef ds:uri="0c8ef2fa-e185-4145-9060-da5e913317f5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CCB3AB-5400-4F58-80A1-0DE006CD5704}"/>
</file>

<file path=customXml/itemProps3.xml><?xml version="1.0" encoding="utf-8"?>
<ds:datastoreItem xmlns:ds="http://schemas.openxmlformats.org/officeDocument/2006/customXml" ds:itemID="{54B7E383-D6B6-4C09-814C-0C51D7A25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2018A</vt:lpstr>
      <vt:lpstr>'2018A'!Print_Titles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2018A DS Final</dc:title>
  <dc:creator>Mei-Chin Yang</dc:creator>
  <cp:lastModifiedBy>Cindy Lui</cp:lastModifiedBy>
  <cp:lastPrinted>2019-11-19T19:01:08Z</cp:lastPrinted>
  <dcterms:created xsi:type="dcterms:W3CDTF">2011-02-21T16:49:07Z</dcterms:created>
  <dcterms:modified xsi:type="dcterms:W3CDTF">2026-04-20T20:28:20Z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