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md.sharepoint.com/sites/usmo-finrep-FinAff/Shared Documents/FinAff/Debt_ Digital Accessibility Reports/Debt Management/Revenue Bonds/EXCEL/"/>
    </mc:Choice>
  </mc:AlternateContent>
  <xr:revisionPtr revIDLastSave="8" documentId="8_{2A4A1D15-5ACD-4E30-A6D5-F74B52E7B614}" xr6:coauthVersionLast="47" xr6:coauthVersionMax="47" xr10:uidLastSave="{FB7DFCE7-5182-4171-AFF1-04E9BE727ECF}"/>
  <bookViews>
    <workbookView xWindow="40170" yWindow="555" windowWidth="28245" windowHeight="14415" xr2:uid="{00000000-000D-0000-FFFF-FFFF00000000}"/>
  </bookViews>
  <sheets>
    <sheet name="2021A Revised " sheetId="19" r:id="rId1"/>
  </sheets>
  <definedNames>
    <definedName name="_xlnm.Print_Titles" localSheetId="0">'2021A Revised 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1" i="19" l="1"/>
  <c r="Q29" i="19"/>
  <c r="Q28" i="19"/>
  <c r="Q27" i="19"/>
  <c r="Q26" i="19"/>
  <c r="Q25" i="19"/>
  <c r="Q24" i="19"/>
  <c r="Q23" i="19"/>
  <c r="Q22" i="19"/>
  <c r="Q21" i="19"/>
  <c r="Q20" i="19"/>
  <c r="Q19" i="19"/>
  <c r="Q18" i="19"/>
  <c r="Q17" i="19"/>
  <c r="Q16" i="19"/>
  <c r="Q15" i="19"/>
  <c r="Q14" i="19"/>
  <c r="AI13" i="19"/>
  <c r="AE71" i="19"/>
  <c r="AG15" i="19"/>
  <c r="AG16" i="19"/>
  <c r="AG17" i="19"/>
  <c r="AG18" i="19"/>
  <c r="AG19" i="19"/>
  <c r="AG20" i="19"/>
  <c r="AG21" i="19"/>
  <c r="AG22" i="19"/>
  <c r="AG23" i="19"/>
  <c r="AG24" i="19"/>
  <c r="AG25" i="19"/>
  <c r="AG26" i="19"/>
  <c r="AG27" i="19"/>
  <c r="AG28" i="19"/>
  <c r="AG29" i="19"/>
  <c r="AG30" i="19"/>
  <c r="AG31" i="19"/>
  <c r="AG32" i="19"/>
  <c r="AG33" i="19"/>
  <c r="AG34" i="19"/>
  <c r="AG35" i="19"/>
  <c r="AG36" i="19"/>
  <c r="AG37" i="19"/>
  <c r="AG38" i="19"/>
  <c r="AG39" i="19"/>
  <c r="AG40" i="19"/>
  <c r="AG41" i="19"/>
  <c r="AG42" i="19"/>
  <c r="AG43" i="19"/>
  <c r="AG44" i="19"/>
  <c r="AG45" i="19"/>
  <c r="AG46" i="19"/>
  <c r="AG47" i="19"/>
  <c r="AG48" i="19"/>
  <c r="AG49" i="19"/>
  <c r="AG14" i="19"/>
  <c r="AI15" i="19"/>
  <c r="AK15" i="19" s="1"/>
  <c r="AJ15" i="19"/>
  <c r="AK16" i="19"/>
  <c r="AJ16" i="19"/>
  <c r="AI17" i="19"/>
  <c r="AJ17" i="19"/>
  <c r="AK17" i="19"/>
  <c r="AK18" i="19"/>
  <c r="AJ18" i="19"/>
  <c r="AI19" i="19"/>
  <c r="AK19" i="19" s="1"/>
  <c r="AJ19" i="19"/>
  <c r="AK20" i="19"/>
  <c r="AJ20" i="19"/>
  <c r="AI21" i="19"/>
  <c r="AJ21" i="19"/>
  <c r="AK21" i="19"/>
  <c r="AK22" i="19"/>
  <c r="AJ22" i="19"/>
  <c r="AI23" i="19"/>
  <c r="AK23" i="19" s="1"/>
  <c r="AJ23" i="19"/>
  <c r="AK24" i="19"/>
  <c r="AJ24" i="19"/>
  <c r="AI25" i="19"/>
  <c r="AJ25" i="19"/>
  <c r="AK25" i="19"/>
  <c r="AK26" i="19"/>
  <c r="AJ26" i="19"/>
  <c r="AI27" i="19"/>
  <c r="AK27" i="19" s="1"/>
  <c r="AJ27" i="19"/>
  <c r="AK28" i="19"/>
  <c r="AJ28" i="19"/>
  <c r="AI29" i="19"/>
  <c r="AJ29" i="19"/>
  <c r="AK29" i="19"/>
  <c r="AK30" i="19"/>
  <c r="AJ30" i="19"/>
  <c r="AI31" i="19"/>
  <c r="AK31" i="19" s="1"/>
  <c r="AJ31" i="19"/>
  <c r="AK32" i="19"/>
  <c r="AJ32" i="19"/>
  <c r="AI33" i="19"/>
  <c r="AJ33" i="19"/>
  <c r="AK33" i="19"/>
  <c r="AK34" i="19"/>
  <c r="AJ34" i="19"/>
  <c r="AI35" i="19"/>
  <c r="AK35" i="19" s="1"/>
  <c r="AJ35" i="19"/>
  <c r="AK36" i="19"/>
  <c r="AJ36" i="19"/>
  <c r="AI37" i="19"/>
  <c r="AJ37" i="19"/>
  <c r="AK37" i="19"/>
  <c r="AK38" i="19"/>
  <c r="AJ38" i="19"/>
  <c r="AI39" i="19"/>
  <c r="AK39" i="19" s="1"/>
  <c r="AJ39" i="19"/>
  <c r="AK40" i="19"/>
  <c r="AJ40" i="19"/>
  <c r="AI41" i="19"/>
  <c r="AJ41" i="19"/>
  <c r="AK41" i="19"/>
  <c r="AK42" i="19"/>
  <c r="AJ42" i="19"/>
  <c r="AI43" i="19"/>
  <c r="AK43" i="19" s="1"/>
  <c r="AJ43" i="19"/>
  <c r="AK44" i="19"/>
  <c r="AJ44" i="19"/>
  <c r="AI45" i="19"/>
  <c r="AJ45" i="19"/>
  <c r="AK45" i="19"/>
  <c r="AK46" i="19"/>
  <c r="AJ46" i="19"/>
  <c r="AI47" i="19"/>
  <c r="AK47" i="19" s="1"/>
  <c r="AJ47" i="19"/>
  <c r="AK48" i="19"/>
  <c r="AJ48" i="19"/>
  <c r="AI49" i="19"/>
  <c r="AJ49" i="19"/>
  <c r="AK49" i="19"/>
  <c r="AK14" i="19"/>
  <c r="AJ14" i="19"/>
  <c r="T7" i="19"/>
  <c r="AJ8" i="19"/>
  <c r="CR49" i="19"/>
  <c r="CS49" i="19" s="1"/>
  <c r="CQ49" i="19"/>
  <c r="CS48" i="19"/>
  <c r="CR48" i="19"/>
  <c r="CR47" i="19"/>
  <c r="CQ47" i="19"/>
  <c r="CS47" i="19" s="1"/>
  <c r="CR46" i="19"/>
  <c r="CS46" i="19" s="1"/>
  <c r="CR45" i="19"/>
  <c r="CQ45" i="19"/>
  <c r="CS45" i="19" s="1"/>
  <c r="CS44" i="19"/>
  <c r="CR44" i="19"/>
  <c r="CS43" i="19"/>
  <c r="CR43" i="19"/>
  <c r="CQ43" i="19"/>
  <c r="CR42" i="19"/>
  <c r="CS42" i="19" s="1"/>
  <c r="CR41" i="19"/>
  <c r="CQ41" i="19"/>
  <c r="CS41" i="19" s="1"/>
  <c r="CS40" i="19"/>
  <c r="CR40" i="19"/>
  <c r="CR39" i="19"/>
  <c r="CQ39" i="19"/>
  <c r="CS39" i="19" s="1"/>
  <c r="CR38" i="19"/>
  <c r="CS38" i="19" s="1"/>
  <c r="CR37" i="19"/>
  <c r="CQ37" i="19"/>
  <c r="CS37" i="19" s="1"/>
  <c r="CS36" i="19"/>
  <c r="CR36" i="19"/>
  <c r="CS35" i="19"/>
  <c r="CR35" i="19"/>
  <c r="CQ35" i="19"/>
  <c r="CR34" i="19"/>
  <c r="CS34" i="19" s="1"/>
  <c r="CR33" i="19"/>
  <c r="CQ33" i="19"/>
  <c r="CS33" i="19" s="1"/>
  <c r="CS32" i="19"/>
  <c r="CR32" i="19"/>
  <c r="CR31" i="19"/>
  <c r="CQ31" i="19"/>
  <c r="CS31" i="19" s="1"/>
  <c r="CR30" i="19"/>
  <c r="CS30" i="19" s="1"/>
  <c r="CR29" i="19"/>
  <c r="CS29" i="19" s="1"/>
  <c r="CQ29" i="19"/>
  <c r="CS28" i="19"/>
  <c r="CR28" i="19"/>
  <c r="CR27" i="19"/>
  <c r="CQ27" i="19"/>
  <c r="CS27" i="19" s="1"/>
  <c r="CR26" i="19"/>
  <c r="CS26" i="19" s="1"/>
  <c r="CR25" i="19"/>
  <c r="CS25" i="19" s="1"/>
  <c r="CQ25" i="19"/>
  <c r="CS24" i="19"/>
  <c r="CR24" i="19"/>
  <c r="CR23" i="19"/>
  <c r="CQ23" i="19"/>
  <c r="CS23" i="19" s="1"/>
  <c r="CR22" i="19"/>
  <c r="CS22" i="19" s="1"/>
  <c r="CR21" i="19"/>
  <c r="CQ21" i="19"/>
  <c r="CS21" i="19" s="1"/>
  <c r="CS20" i="19"/>
  <c r="CR20" i="19"/>
  <c r="CS19" i="19"/>
  <c r="CR19" i="19"/>
  <c r="CQ19" i="19"/>
  <c r="CR18" i="19"/>
  <c r="CS18" i="19" s="1"/>
  <c r="CR17" i="19"/>
  <c r="CQ17" i="19"/>
  <c r="CS17" i="19" s="1"/>
  <c r="CS16" i="19"/>
  <c r="CR16" i="19"/>
  <c r="CR15" i="19"/>
  <c r="CQ15" i="19"/>
  <c r="CS15" i="19"/>
  <c r="CS14" i="19"/>
  <c r="CR14" i="19"/>
  <c r="CN49" i="19"/>
  <c r="CM49" i="19"/>
  <c r="CO49" i="19" s="1"/>
  <c r="CO48" i="19"/>
  <c r="CN48" i="19"/>
  <c r="CN47" i="19"/>
  <c r="CM47" i="19"/>
  <c r="CO47" i="19" s="1"/>
  <c r="CN46" i="19"/>
  <c r="CO46" i="19" s="1"/>
  <c r="CN45" i="19"/>
  <c r="CM45" i="19"/>
  <c r="CO45" i="19" s="1"/>
  <c r="CO44" i="19"/>
  <c r="CN44" i="19"/>
  <c r="CO43" i="19"/>
  <c r="CN43" i="19"/>
  <c r="CM43" i="19"/>
  <c r="CN42" i="19"/>
  <c r="CO42" i="19" s="1"/>
  <c r="CN41" i="19"/>
  <c r="CM41" i="19"/>
  <c r="CO41" i="19" s="1"/>
  <c r="CO40" i="19"/>
  <c r="CN40" i="19"/>
  <c r="CN39" i="19"/>
  <c r="CM39" i="19"/>
  <c r="CO39" i="19" s="1"/>
  <c r="CN38" i="19"/>
  <c r="CO38" i="19" s="1"/>
  <c r="CN37" i="19"/>
  <c r="CM37" i="19"/>
  <c r="CO37" i="19" s="1"/>
  <c r="CO36" i="19"/>
  <c r="CN36" i="19"/>
  <c r="CO35" i="19"/>
  <c r="CN35" i="19"/>
  <c r="CM35" i="19"/>
  <c r="CN34" i="19"/>
  <c r="CO34" i="19" s="1"/>
  <c r="CN33" i="19"/>
  <c r="CO33" i="19" s="1"/>
  <c r="CM33" i="19"/>
  <c r="CO32" i="19"/>
  <c r="CN32" i="19"/>
  <c r="CN31" i="19"/>
  <c r="CM31" i="19"/>
  <c r="CO31" i="19" s="1"/>
  <c r="CN30" i="19"/>
  <c r="CO30" i="19" s="1"/>
  <c r="CN29" i="19"/>
  <c r="CO29" i="19" s="1"/>
  <c r="CM29" i="19"/>
  <c r="CO28" i="19"/>
  <c r="CN28" i="19"/>
  <c r="CN27" i="19"/>
  <c r="CM27" i="19"/>
  <c r="CO27" i="19" s="1"/>
  <c r="CN26" i="19"/>
  <c r="CO26" i="19" s="1"/>
  <c r="CN25" i="19"/>
  <c r="CO25" i="19" s="1"/>
  <c r="CM25" i="19"/>
  <c r="CO24" i="19"/>
  <c r="CN24" i="19"/>
  <c r="CN23" i="19"/>
  <c r="CM23" i="19"/>
  <c r="CO23" i="19" s="1"/>
  <c r="CN22" i="19"/>
  <c r="CO22" i="19" s="1"/>
  <c r="CN21" i="19"/>
  <c r="CM21" i="19"/>
  <c r="CO21" i="19" s="1"/>
  <c r="CO20" i="19"/>
  <c r="CN20" i="19"/>
  <c r="CO19" i="19"/>
  <c r="CN19" i="19"/>
  <c r="CM19" i="19"/>
  <c r="CN18" i="19"/>
  <c r="CO18" i="19" s="1"/>
  <c r="CN17" i="19"/>
  <c r="CM17" i="19"/>
  <c r="CO17" i="19" s="1"/>
  <c r="CO16" i="19"/>
  <c r="CN16" i="19"/>
  <c r="CN15" i="19"/>
  <c r="CM15" i="19"/>
  <c r="CO15" i="19"/>
  <c r="CO14" i="19"/>
  <c r="CN14" i="19"/>
  <c r="CK49" i="19"/>
  <c r="CJ49" i="19"/>
  <c r="CI49" i="19"/>
  <c r="CK48" i="19"/>
  <c r="CJ48" i="19"/>
  <c r="CJ47" i="19"/>
  <c r="CI47" i="19"/>
  <c r="CK47" i="19" s="1"/>
  <c r="CJ46" i="19"/>
  <c r="CK46" i="19" s="1"/>
  <c r="CJ45" i="19"/>
  <c r="CI45" i="19"/>
  <c r="CK45" i="19" s="1"/>
  <c r="CK44" i="19"/>
  <c r="CJ44" i="19"/>
  <c r="CJ43" i="19"/>
  <c r="CI43" i="19"/>
  <c r="CK43" i="19" s="1"/>
  <c r="CJ42" i="19"/>
  <c r="CK42" i="19" s="1"/>
  <c r="CJ41" i="19"/>
  <c r="CI41" i="19"/>
  <c r="CK41" i="19" s="1"/>
  <c r="CK40" i="19"/>
  <c r="CJ40" i="19"/>
  <c r="CJ39" i="19"/>
  <c r="CI39" i="19"/>
  <c r="CK39" i="19" s="1"/>
  <c r="CJ38" i="19"/>
  <c r="CK38" i="19" s="1"/>
  <c r="CK37" i="19"/>
  <c r="CJ37" i="19"/>
  <c r="CI37" i="19"/>
  <c r="CK36" i="19"/>
  <c r="CJ36" i="19"/>
  <c r="CK35" i="19"/>
  <c r="CJ35" i="19"/>
  <c r="CI35" i="19"/>
  <c r="CJ34" i="19"/>
  <c r="CK34" i="19" s="1"/>
  <c r="CJ33" i="19"/>
  <c r="CI33" i="19"/>
  <c r="CK33" i="19" s="1"/>
  <c r="CK32" i="19"/>
  <c r="CJ32" i="19"/>
  <c r="CJ31" i="19"/>
  <c r="CI31" i="19"/>
  <c r="CK31" i="19" s="1"/>
  <c r="CK30" i="19"/>
  <c r="CJ30" i="19"/>
  <c r="CJ29" i="19"/>
  <c r="CI29" i="19"/>
  <c r="CK29" i="19" s="1"/>
  <c r="CJ28" i="19"/>
  <c r="CK28" i="19" s="1"/>
  <c r="CJ27" i="19"/>
  <c r="CI27" i="19"/>
  <c r="CK27" i="19" s="1"/>
  <c r="CJ26" i="19"/>
  <c r="CK26" i="19" s="1"/>
  <c r="CK25" i="19"/>
  <c r="CJ25" i="19"/>
  <c r="CI25" i="19"/>
  <c r="CK24" i="19"/>
  <c r="CJ24" i="19"/>
  <c r="CJ23" i="19"/>
  <c r="CI23" i="19"/>
  <c r="CK23" i="19" s="1"/>
  <c r="CJ22" i="19"/>
  <c r="CK22" i="19" s="1"/>
  <c r="CJ21" i="19"/>
  <c r="CI21" i="19"/>
  <c r="CK21" i="19" s="1"/>
  <c r="CK20" i="19"/>
  <c r="CJ20" i="19"/>
  <c r="CJ19" i="19"/>
  <c r="CI19" i="19"/>
  <c r="CK19" i="19" s="1"/>
  <c r="CJ18" i="19"/>
  <c r="CK18" i="19" s="1"/>
  <c r="CJ17" i="19"/>
  <c r="CI17" i="19"/>
  <c r="CK17" i="19" s="1"/>
  <c r="CK16" i="19"/>
  <c r="CJ16" i="19"/>
  <c r="CJ15" i="19"/>
  <c r="CI15" i="19"/>
  <c r="CK15" i="19" s="1"/>
  <c r="CK14" i="19"/>
  <c r="CJ14" i="19"/>
  <c r="CF49" i="19"/>
  <c r="CE49" i="19"/>
  <c r="CG49" i="19" s="1"/>
  <c r="CF48" i="19"/>
  <c r="CG48" i="19" s="1"/>
  <c r="CG47" i="19"/>
  <c r="CF47" i="19"/>
  <c r="CE47" i="19"/>
  <c r="CF46" i="19"/>
  <c r="CG46" i="19" s="1"/>
  <c r="CF45" i="19"/>
  <c r="CG45" i="19" s="1"/>
  <c r="CE45" i="19"/>
  <c r="CF44" i="19"/>
  <c r="CG44" i="19" s="1"/>
  <c r="CF43" i="19"/>
  <c r="CE43" i="19"/>
  <c r="CG43" i="19" s="1"/>
  <c r="CF42" i="19"/>
  <c r="CG42" i="19" s="1"/>
  <c r="CF41" i="19"/>
  <c r="CG41" i="19" s="1"/>
  <c r="CE41" i="19"/>
  <c r="CG40" i="19"/>
  <c r="CF40" i="19"/>
  <c r="CF39" i="19"/>
  <c r="CE39" i="19"/>
  <c r="CG39" i="19" s="1"/>
  <c r="CF38" i="19"/>
  <c r="CG38" i="19" s="1"/>
  <c r="CF37" i="19"/>
  <c r="CE37" i="19"/>
  <c r="CG37" i="19" s="1"/>
  <c r="CG36" i="19"/>
  <c r="CF36" i="19"/>
  <c r="CG35" i="19"/>
  <c r="CF35" i="19"/>
  <c r="CE35" i="19"/>
  <c r="CG34" i="19"/>
  <c r="CF34" i="19"/>
  <c r="CF33" i="19"/>
  <c r="CE33" i="19"/>
  <c r="CG33" i="19" s="1"/>
  <c r="CF32" i="19"/>
  <c r="CG32" i="19" s="1"/>
  <c r="CG31" i="19"/>
  <c r="CF31" i="19"/>
  <c r="CE31" i="19"/>
  <c r="CF30" i="19"/>
  <c r="CG30" i="19" s="1"/>
  <c r="CG29" i="19"/>
  <c r="CF29" i="19"/>
  <c r="CE29" i="19"/>
  <c r="CG28" i="19"/>
  <c r="CF28" i="19"/>
  <c r="CF27" i="19"/>
  <c r="CE27" i="19"/>
  <c r="CG27" i="19" s="1"/>
  <c r="CF26" i="19"/>
  <c r="CG26" i="19" s="1"/>
  <c r="CF25" i="19"/>
  <c r="CE25" i="19"/>
  <c r="CG25" i="19" s="1"/>
  <c r="CF24" i="19"/>
  <c r="CG24" i="19" s="1"/>
  <c r="CG23" i="19"/>
  <c r="CF23" i="19"/>
  <c r="CE23" i="19"/>
  <c r="CF22" i="19"/>
  <c r="CG22" i="19" s="1"/>
  <c r="CF21" i="19"/>
  <c r="CG21" i="19" s="1"/>
  <c r="CE21" i="19"/>
  <c r="CF20" i="19"/>
  <c r="CG20" i="19" s="1"/>
  <c r="CF19" i="19"/>
  <c r="CE19" i="19"/>
  <c r="CG19" i="19" s="1"/>
  <c r="CF18" i="19"/>
  <c r="CG18" i="19" s="1"/>
  <c r="CF17" i="19"/>
  <c r="CG17" i="19" s="1"/>
  <c r="CE17" i="19"/>
  <c r="CG16" i="19"/>
  <c r="CF16" i="19"/>
  <c r="CF15" i="19"/>
  <c r="CE15" i="19"/>
  <c r="CG15" i="19"/>
  <c r="CG14" i="19"/>
  <c r="CF14" i="19"/>
  <c r="CB23" i="19"/>
  <c r="CA23" i="19"/>
  <c r="CB49" i="19"/>
  <c r="CC49" i="19" s="1"/>
  <c r="CA49" i="19"/>
  <c r="CB48" i="19"/>
  <c r="CC48" i="19" s="1"/>
  <c r="CB47" i="19"/>
  <c r="CA47" i="19"/>
  <c r="CC47" i="19" s="1"/>
  <c r="CB46" i="19"/>
  <c r="CC46" i="19" s="1"/>
  <c r="CB45" i="19"/>
  <c r="CA45" i="19"/>
  <c r="CC45" i="19" s="1"/>
  <c r="CC44" i="19"/>
  <c r="CB44" i="19"/>
  <c r="CB43" i="19"/>
  <c r="CA43" i="19"/>
  <c r="CC43" i="19" s="1"/>
  <c r="CB42" i="19"/>
  <c r="CC42" i="19" s="1"/>
  <c r="CB41" i="19"/>
  <c r="CA41" i="19"/>
  <c r="CC41" i="19" s="1"/>
  <c r="CC40" i="19"/>
  <c r="CB40" i="19"/>
  <c r="CB39" i="19"/>
  <c r="CA39" i="19"/>
  <c r="CC39" i="19" s="1"/>
  <c r="CB38" i="19"/>
  <c r="CC38" i="19" s="1"/>
  <c r="CB37" i="19"/>
  <c r="CA37" i="19"/>
  <c r="CC37" i="19" s="1"/>
  <c r="CC36" i="19"/>
  <c r="CB36" i="19"/>
  <c r="CC35" i="19"/>
  <c r="CB35" i="19"/>
  <c r="CA35" i="19"/>
  <c r="CB34" i="19"/>
  <c r="CC34" i="19" s="1"/>
  <c r="CB33" i="19"/>
  <c r="CC33" i="19" s="1"/>
  <c r="CA33" i="19"/>
  <c r="CC32" i="19"/>
  <c r="CB32" i="19"/>
  <c r="CB31" i="19"/>
  <c r="CA31" i="19"/>
  <c r="CC31" i="19" s="1"/>
  <c r="CB30" i="19"/>
  <c r="CC30" i="19" s="1"/>
  <c r="CB29" i="19"/>
  <c r="CA29" i="19"/>
  <c r="CC29" i="19" s="1"/>
  <c r="CC28" i="19"/>
  <c r="CB28" i="19"/>
  <c r="CC27" i="19"/>
  <c r="CB27" i="19"/>
  <c r="CA27" i="19"/>
  <c r="CB26" i="19"/>
  <c r="CC26" i="19" s="1"/>
  <c r="CB25" i="19"/>
  <c r="CC25" i="19" s="1"/>
  <c r="CA25" i="19"/>
  <c r="CB24" i="19"/>
  <c r="CC24" i="19" s="1"/>
  <c r="CC23" i="19"/>
  <c r="CB22" i="19"/>
  <c r="CC22" i="19" s="1"/>
  <c r="CB21" i="19"/>
  <c r="CA21" i="19"/>
  <c r="CC21" i="19" s="1"/>
  <c r="CC20" i="19"/>
  <c r="CB20" i="19"/>
  <c r="CB19" i="19"/>
  <c r="CA19" i="19"/>
  <c r="CC19" i="19" s="1"/>
  <c r="CB18" i="19"/>
  <c r="CC18" i="19" s="1"/>
  <c r="CB17" i="19"/>
  <c r="CA17" i="19"/>
  <c r="CC17" i="19" s="1"/>
  <c r="CC16" i="19"/>
  <c r="CB16" i="19"/>
  <c r="CB15" i="19"/>
  <c r="CA15" i="19"/>
  <c r="CC15" i="19" s="1"/>
  <c r="CC14" i="19"/>
  <c r="CB14" i="19"/>
  <c r="BX49" i="19"/>
  <c r="BY49" i="19" s="1"/>
  <c r="BW49" i="19"/>
  <c r="BY48" i="19"/>
  <c r="BX48" i="19"/>
  <c r="BX47" i="19"/>
  <c r="BW47" i="19"/>
  <c r="BY47" i="19" s="1"/>
  <c r="BY46" i="19"/>
  <c r="BX46" i="19"/>
  <c r="BX45" i="19"/>
  <c r="BW45" i="19"/>
  <c r="BY45" i="19" s="1"/>
  <c r="BY44" i="19"/>
  <c r="BX44" i="19"/>
  <c r="BY43" i="19"/>
  <c r="BX43" i="19"/>
  <c r="BW43" i="19"/>
  <c r="BX42" i="19"/>
  <c r="BY42" i="19" s="1"/>
  <c r="BY41" i="19"/>
  <c r="BX41" i="19"/>
  <c r="BW41" i="19"/>
  <c r="BX40" i="19"/>
  <c r="BY40" i="19" s="1"/>
  <c r="BX39" i="19"/>
  <c r="BW39" i="19"/>
  <c r="BY39" i="19" s="1"/>
  <c r="BX38" i="19"/>
  <c r="BY38" i="19" s="1"/>
  <c r="BX37" i="19"/>
  <c r="BW37" i="19"/>
  <c r="BY37" i="19" s="1"/>
  <c r="BY36" i="19"/>
  <c r="BX36" i="19"/>
  <c r="BX35" i="19"/>
  <c r="BW35" i="19"/>
  <c r="BY35" i="19" s="1"/>
  <c r="BX34" i="19"/>
  <c r="BY34" i="19" s="1"/>
  <c r="BY33" i="19"/>
  <c r="BX33" i="19"/>
  <c r="BW33" i="19"/>
  <c r="BX32" i="19"/>
  <c r="BY32" i="19" s="1"/>
  <c r="BY31" i="19"/>
  <c r="BX31" i="19"/>
  <c r="BW31" i="19"/>
  <c r="BX30" i="19"/>
  <c r="BY30" i="19" s="1"/>
  <c r="BX29" i="19"/>
  <c r="BY29" i="19" s="1"/>
  <c r="BW29" i="19"/>
  <c r="BX28" i="19"/>
  <c r="BY28" i="19" s="1"/>
  <c r="BX27" i="19"/>
  <c r="BW27" i="19"/>
  <c r="BY27" i="19" s="1"/>
  <c r="BY26" i="19"/>
  <c r="BX26" i="19"/>
  <c r="BX25" i="19"/>
  <c r="BY25" i="19" s="1"/>
  <c r="BW25" i="19"/>
  <c r="BY24" i="19"/>
  <c r="BX24" i="19"/>
  <c r="BX23" i="19"/>
  <c r="BW23" i="19"/>
  <c r="BY23" i="19" s="1"/>
  <c r="BY22" i="19"/>
  <c r="BX22" i="19"/>
  <c r="BX21" i="19"/>
  <c r="BW21" i="19"/>
  <c r="BY21" i="19" s="1"/>
  <c r="BY20" i="19"/>
  <c r="BX20" i="19"/>
  <c r="BY19" i="19"/>
  <c r="BX19" i="19"/>
  <c r="BW19" i="19"/>
  <c r="BX18" i="19"/>
  <c r="BY18" i="19" s="1"/>
  <c r="BY17" i="19"/>
  <c r="BX17" i="19"/>
  <c r="BW17" i="19"/>
  <c r="BX16" i="19"/>
  <c r="BY16" i="19" s="1"/>
  <c r="BX15" i="19"/>
  <c r="BW15" i="19"/>
  <c r="BY15" i="19" s="1"/>
  <c r="BY14" i="19"/>
  <c r="BX14" i="19"/>
  <c r="BU49" i="19"/>
  <c r="BT49" i="19"/>
  <c r="BS49" i="19"/>
  <c r="BT48" i="19"/>
  <c r="BU48" i="19" s="1"/>
  <c r="BT47" i="19"/>
  <c r="BS47" i="19"/>
  <c r="BU47" i="19" s="1"/>
  <c r="BT46" i="19"/>
  <c r="BU46" i="19" s="1"/>
  <c r="BT45" i="19"/>
  <c r="BS45" i="19"/>
  <c r="BU45" i="19" s="1"/>
  <c r="BU44" i="19"/>
  <c r="BT44" i="19"/>
  <c r="BU43" i="19"/>
  <c r="BT43" i="19"/>
  <c r="BS43" i="19"/>
  <c r="BU42" i="19"/>
  <c r="BT42" i="19"/>
  <c r="BT41" i="19"/>
  <c r="BS41" i="19"/>
  <c r="BU41" i="19" s="1"/>
  <c r="BU40" i="19"/>
  <c r="BT40" i="19"/>
  <c r="BT39" i="19"/>
  <c r="BS39" i="19"/>
  <c r="BU39" i="19" s="1"/>
  <c r="BU38" i="19"/>
  <c r="BT38" i="19"/>
  <c r="BU37" i="19"/>
  <c r="BT37" i="19"/>
  <c r="BS37" i="19"/>
  <c r="BT36" i="19"/>
  <c r="BU36" i="19" s="1"/>
  <c r="BU35" i="19"/>
  <c r="BT35" i="19"/>
  <c r="BS35" i="19"/>
  <c r="BT34" i="19"/>
  <c r="BU34" i="19" s="1"/>
  <c r="BT33" i="19"/>
  <c r="BS33" i="19"/>
  <c r="BU33" i="19" s="1"/>
  <c r="BU32" i="19"/>
  <c r="BT32" i="19"/>
  <c r="BT31" i="19"/>
  <c r="BS31" i="19"/>
  <c r="BU31" i="19" s="1"/>
  <c r="BU30" i="19"/>
  <c r="BT30" i="19"/>
  <c r="BT29" i="19"/>
  <c r="BS29" i="19"/>
  <c r="BU29" i="19" s="1"/>
  <c r="BT28" i="19"/>
  <c r="BU28" i="19" s="1"/>
  <c r="BU27" i="19"/>
  <c r="BT27" i="19"/>
  <c r="BS27" i="19"/>
  <c r="BT26" i="19"/>
  <c r="BU26" i="19" s="1"/>
  <c r="BU25" i="19"/>
  <c r="BT25" i="19"/>
  <c r="BS25" i="19"/>
  <c r="BU24" i="19"/>
  <c r="BT24" i="19"/>
  <c r="BT23" i="19"/>
  <c r="BS23" i="19"/>
  <c r="BU23" i="19" s="1"/>
  <c r="BT22" i="19"/>
  <c r="BU22" i="19" s="1"/>
  <c r="BT21" i="19"/>
  <c r="BS21" i="19"/>
  <c r="BU21" i="19" s="1"/>
  <c r="BU20" i="19"/>
  <c r="BT20" i="19"/>
  <c r="BU19" i="19"/>
  <c r="BT19" i="19"/>
  <c r="BS19" i="19"/>
  <c r="BU18" i="19"/>
  <c r="BT18" i="19"/>
  <c r="BT17" i="19"/>
  <c r="BS17" i="19"/>
  <c r="BU17" i="19" s="1"/>
  <c r="BU16" i="19"/>
  <c r="BT16" i="19"/>
  <c r="BS15" i="19"/>
  <c r="BU15" i="19" s="1"/>
  <c r="BT15" i="19"/>
  <c r="BU14" i="19"/>
  <c r="BT14" i="19"/>
  <c r="BO49" i="19"/>
  <c r="BP49" i="19"/>
  <c r="BQ49" i="19"/>
  <c r="BQ48" i="19"/>
  <c r="BP48" i="19"/>
  <c r="BP47" i="19"/>
  <c r="BO47" i="19"/>
  <c r="BQ47" i="19" s="1"/>
  <c r="BP46" i="19"/>
  <c r="BQ46" i="19" s="1"/>
  <c r="BP45" i="19"/>
  <c r="BO45" i="19"/>
  <c r="BQ45" i="19" s="1"/>
  <c r="BQ44" i="19"/>
  <c r="BP44" i="19"/>
  <c r="BQ43" i="19"/>
  <c r="BP43" i="19"/>
  <c r="BO43" i="19"/>
  <c r="BP42" i="19"/>
  <c r="BQ42" i="19" s="1"/>
  <c r="BP41" i="19"/>
  <c r="BO41" i="19"/>
  <c r="BQ41" i="19" s="1"/>
  <c r="BQ40" i="19"/>
  <c r="BP40" i="19"/>
  <c r="BP39" i="19"/>
  <c r="BO39" i="19"/>
  <c r="BQ39" i="19" s="1"/>
  <c r="BP38" i="19"/>
  <c r="BQ38" i="19" s="1"/>
  <c r="BP37" i="19"/>
  <c r="BQ37" i="19" s="1"/>
  <c r="BO37" i="19"/>
  <c r="BQ36" i="19"/>
  <c r="BP36" i="19"/>
  <c r="BQ35" i="19"/>
  <c r="BP35" i="19"/>
  <c r="BO35" i="19"/>
  <c r="BP34" i="19"/>
  <c r="BQ34" i="19" s="1"/>
  <c r="BP33" i="19"/>
  <c r="BQ33" i="19" s="1"/>
  <c r="BO33" i="19"/>
  <c r="BQ32" i="19"/>
  <c r="BP32" i="19"/>
  <c r="BP31" i="19"/>
  <c r="BO31" i="19"/>
  <c r="BQ31" i="19" s="1"/>
  <c r="BP30" i="19"/>
  <c r="BQ30" i="19" s="1"/>
  <c r="BP29" i="19"/>
  <c r="BQ29" i="19" s="1"/>
  <c r="BO29" i="19"/>
  <c r="BQ28" i="19"/>
  <c r="BP28" i="19"/>
  <c r="BP27" i="19"/>
  <c r="BO27" i="19"/>
  <c r="BQ27" i="19" s="1"/>
  <c r="BP26" i="19"/>
  <c r="BQ26" i="19" s="1"/>
  <c r="BP25" i="19"/>
  <c r="BQ25" i="19" s="1"/>
  <c r="BO25" i="19"/>
  <c r="BQ24" i="19"/>
  <c r="BP24" i="19"/>
  <c r="BP23" i="19"/>
  <c r="BO23" i="19"/>
  <c r="BQ23" i="19" s="1"/>
  <c r="BP22" i="19"/>
  <c r="BQ22" i="19" s="1"/>
  <c r="BP21" i="19"/>
  <c r="BO21" i="19"/>
  <c r="BQ21" i="19" s="1"/>
  <c r="BQ20" i="19"/>
  <c r="BP20" i="19"/>
  <c r="BQ19" i="19"/>
  <c r="BP19" i="19"/>
  <c r="BO19" i="19"/>
  <c r="BP18" i="19"/>
  <c r="BQ18" i="19" s="1"/>
  <c r="BP17" i="19"/>
  <c r="BO17" i="19"/>
  <c r="BQ17" i="19" s="1"/>
  <c r="BQ16" i="19"/>
  <c r="BP16" i="19"/>
  <c r="BO15" i="19"/>
  <c r="BQ15" i="19" s="1"/>
  <c r="BP15" i="19"/>
  <c r="BQ14" i="19"/>
  <c r="BP14" i="19"/>
  <c r="BL49" i="19"/>
  <c r="BM49" i="19" s="1"/>
  <c r="BK49" i="19"/>
  <c r="BM48" i="19"/>
  <c r="BL48" i="19"/>
  <c r="BL47" i="19"/>
  <c r="BK47" i="19"/>
  <c r="BM47" i="19" s="1"/>
  <c r="BM46" i="19"/>
  <c r="BL46" i="19"/>
  <c r="BM45" i="19"/>
  <c r="BL45" i="19"/>
  <c r="BK45" i="19"/>
  <c r="BM44" i="19"/>
  <c r="BL44" i="19"/>
  <c r="BM43" i="19"/>
  <c r="BL43" i="19"/>
  <c r="BK43" i="19"/>
  <c r="BL42" i="19"/>
  <c r="BM42" i="19" s="1"/>
  <c r="BM41" i="19"/>
  <c r="BL41" i="19"/>
  <c r="BK41" i="19"/>
  <c r="BL40" i="19"/>
  <c r="BM40" i="19" s="1"/>
  <c r="BL39" i="19"/>
  <c r="BK39" i="19"/>
  <c r="BM39" i="19" s="1"/>
  <c r="BM38" i="19"/>
  <c r="BL38" i="19"/>
  <c r="BL37" i="19"/>
  <c r="BK37" i="19"/>
  <c r="BM37" i="19" s="1"/>
  <c r="BL36" i="19"/>
  <c r="BM36" i="19" s="1"/>
  <c r="BL35" i="19"/>
  <c r="BK35" i="19"/>
  <c r="BM35" i="19" s="1"/>
  <c r="BL34" i="19"/>
  <c r="BM34" i="19" s="1"/>
  <c r="BL33" i="19"/>
  <c r="BK33" i="19"/>
  <c r="BM33" i="19" s="1"/>
  <c r="BL32" i="19"/>
  <c r="BM32" i="19" s="1"/>
  <c r="BM31" i="19"/>
  <c r="BL31" i="19"/>
  <c r="BK31" i="19"/>
  <c r="BL30" i="19"/>
  <c r="BM30" i="19" s="1"/>
  <c r="BL29" i="19"/>
  <c r="BK29" i="19"/>
  <c r="BM29" i="19" s="1"/>
  <c r="BL28" i="19"/>
  <c r="BM28" i="19" s="1"/>
  <c r="BL27" i="19"/>
  <c r="BK27" i="19"/>
  <c r="BM27" i="19" s="1"/>
  <c r="BM26" i="19"/>
  <c r="BL26" i="19"/>
  <c r="BL25" i="19"/>
  <c r="BM25" i="19" s="1"/>
  <c r="BK25" i="19"/>
  <c r="BM24" i="19"/>
  <c r="BL24" i="19"/>
  <c r="BL23" i="19"/>
  <c r="BK23" i="19"/>
  <c r="BM23" i="19" s="1"/>
  <c r="BM22" i="19"/>
  <c r="BL22" i="19"/>
  <c r="BM21" i="19"/>
  <c r="BL21" i="19"/>
  <c r="BK21" i="19"/>
  <c r="BM20" i="19"/>
  <c r="BL20" i="19"/>
  <c r="BM19" i="19"/>
  <c r="BL19" i="19"/>
  <c r="BK19" i="19"/>
  <c r="BL18" i="19"/>
  <c r="BM18" i="19" s="1"/>
  <c r="BM17" i="19"/>
  <c r="BL17" i="19"/>
  <c r="BK17" i="19"/>
  <c r="BL16" i="19"/>
  <c r="BM16" i="19" s="1"/>
  <c r="BK15" i="19"/>
  <c r="BM15" i="19" s="1"/>
  <c r="BL15" i="19"/>
  <c r="BM14" i="19"/>
  <c r="BL14" i="19"/>
  <c r="BD49" i="19"/>
  <c r="BE49" i="19" s="1"/>
  <c r="BC49" i="19"/>
  <c r="BE48" i="19"/>
  <c r="BD48" i="19"/>
  <c r="BD47" i="19"/>
  <c r="BC47" i="19"/>
  <c r="BE47" i="19" s="1"/>
  <c r="BD46" i="19"/>
  <c r="BE46" i="19" s="1"/>
  <c r="BD45" i="19"/>
  <c r="BC45" i="19"/>
  <c r="BE45" i="19" s="1"/>
  <c r="BE44" i="19"/>
  <c r="BD44" i="19"/>
  <c r="BE43" i="19"/>
  <c r="BD43" i="19"/>
  <c r="BC43" i="19"/>
  <c r="BD42" i="19"/>
  <c r="BE42" i="19" s="1"/>
  <c r="BD41" i="19"/>
  <c r="BC41" i="19"/>
  <c r="BE41" i="19" s="1"/>
  <c r="BE40" i="19"/>
  <c r="BD40" i="19"/>
  <c r="BD39" i="19"/>
  <c r="BC39" i="19"/>
  <c r="BE39" i="19" s="1"/>
  <c r="BD38" i="19"/>
  <c r="BE38" i="19" s="1"/>
  <c r="BD37" i="19"/>
  <c r="BC37" i="19"/>
  <c r="BE37" i="19" s="1"/>
  <c r="BE36" i="19"/>
  <c r="BD36" i="19"/>
  <c r="BE35" i="19"/>
  <c r="BD35" i="19"/>
  <c r="BC35" i="19"/>
  <c r="BD34" i="19"/>
  <c r="BE34" i="19" s="1"/>
  <c r="BD33" i="19"/>
  <c r="BE33" i="19" s="1"/>
  <c r="BC33" i="19"/>
  <c r="BE32" i="19"/>
  <c r="BD32" i="19"/>
  <c r="BD31" i="19"/>
  <c r="BC31" i="19"/>
  <c r="BE31" i="19" s="1"/>
  <c r="BD30" i="19"/>
  <c r="BE30" i="19" s="1"/>
  <c r="BD29" i="19"/>
  <c r="BC29" i="19"/>
  <c r="BE29" i="19" s="1"/>
  <c r="BE28" i="19"/>
  <c r="BD28" i="19"/>
  <c r="BE27" i="19"/>
  <c r="BD27" i="19"/>
  <c r="BC27" i="19"/>
  <c r="BD26" i="19"/>
  <c r="BE26" i="19" s="1"/>
  <c r="BD25" i="19"/>
  <c r="BE25" i="19" s="1"/>
  <c r="BC25" i="19"/>
  <c r="BE24" i="19"/>
  <c r="BD24" i="19"/>
  <c r="BD23" i="19"/>
  <c r="BC23" i="19"/>
  <c r="BE23" i="19" s="1"/>
  <c r="BD22" i="19"/>
  <c r="BE22" i="19" s="1"/>
  <c r="BD21" i="19"/>
  <c r="BC21" i="19"/>
  <c r="BE21" i="19" s="1"/>
  <c r="BE20" i="19"/>
  <c r="BD20" i="19"/>
  <c r="BD19" i="19"/>
  <c r="BC19" i="19"/>
  <c r="BE19" i="19" s="1"/>
  <c r="BD18" i="19"/>
  <c r="BE18" i="19" s="1"/>
  <c r="BD17" i="19"/>
  <c r="BC17" i="19"/>
  <c r="BE17" i="19" s="1"/>
  <c r="BE16" i="19"/>
  <c r="BD16" i="19"/>
  <c r="BC15" i="19"/>
  <c r="BE15" i="19" s="1"/>
  <c r="BD15" i="19"/>
  <c r="BE14" i="19"/>
  <c r="BD14" i="19"/>
  <c r="AZ15" i="19"/>
  <c r="AZ16" i="19"/>
  <c r="BA16" i="19" s="1"/>
  <c r="AZ17" i="19"/>
  <c r="AZ18" i="19"/>
  <c r="AZ19" i="19"/>
  <c r="AZ20" i="19"/>
  <c r="AZ21" i="19"/>
  <c r="AZ22" i="19"/>
  <c r="BA22" i="19" s="1"/>
  <c r="AZ23" i="19"/>
  <c r="AZ24" i="19"/>
  <c r="AZ25" i="19"/>
  <c r="AZ26" i="19"/>
  <c r="AZ27" i="19"/>
  <c r="AZ28" i="19"/>
  <c r="AZ29" i="19"/>
  <c r="AZ30" i="19"/>
  <c r="AZ31" i="19"/>
  <c r="AZ32" i="19"/>
  <c r="AZ33" i="19"/>
  <c r="AZ34" i="19"/>
  <c r="AZ35" i="19"/>
  <c r="AZ36" i="19"/>
  <c r="AZ37" i="19"/>
  <c r="AZ38" i="19"/>
  <c r="AZ39" i="19"/>
  <c r="AZ40" i="19"/>
  <c r="AZ41" i="19"/>
  <c r="AZ42" i="19"/>
  <c r="AZ43" i="19"/>
  <c r="AZ44" i="19"/>
  <c r="AZ45" i="19"/>
  <c r="AZ46" i="19"/>
  <c r="AZ47" i="19"/>
  <c r="AZ48" i="19"/>
  <c r="AZ49" i="19"/>
  <c r="AZ14" i="19"/>
  <c r="BA20" i="19"/>
  <c r="AY15" i="19"/>
  <c r="BA15" i="19" s="1"/>
  <c r="AY17" i="19"/>
  <c r="BA17" i="19"/>
  <c r="BA18" i="19"/>
  <c r="AY19" i="19"/>
  <c r="BA19" i="19" s="1"/>
  <c r="AY21" i="19"/>
  <c r="AY23" i="19"/>
  <c r="BA23" i="19" s="1"/>
  <c r="AY25" i="19"/>
  <c r="AY27" i="19"/>
  <c r="AY29" i="19"/>
  <c r="AY31" i="19"/>
  <c r="AY33" i="19"/>
  <c r="AY35" i="19"/>
  <c r="AY37" i="19"/>
  <c r="AY39" i="19"/>
  <c r="AY41" i="19"/>
  <c r="AY43" i="19"/>
  <c r="AY45" i="19"/>
  <c r="AY47" i="19"/>
  <c r="AY49" i="19"/>
  <c r="BG19" i="19"/>
  <c r="BH20" i="19"/>
  <c r="BI20" i="19"/>
  <c r="BG21" i="19"/>
  <c r="BI21" i="19" s="1"/>
  <c r="BG15" i="19"/>
  <c r="BI16" i="19"/>
  <c r="BG17" i="19"/>
  <c r="BI18" i="19"/>
  <c r="BG23" i="19"/>
  <c r="BI23" i="19" s="1"/>
  <c r="BI24" i="19"/>
  <c r="BG25" i="19"/>
  <c r="BG27" i="19"/>
  <c r="BG29" i="19"/>
  <c r="BI30" i="19"/>
  <c r="BG31" i="19"/>
  <c r="BI31" i="19" s="1"/>
  <c r="BG33" i="19"/>
  <c r="BG35" i="19"/>
  <c r="BI36" i="19"/>
  <c r="BG37" i="19"/>
  <c r="BG39" i="19"/>
  <c r="BI39" i="19" s="1"/>
  <c r="BG41" i="19"/>
  <c r="BI42" i="19"/>
  <c r="BG43" i="19"/>
  <c r="BI43" i="19" s="1"/>
  <c r="BG45" i="19"/>
  <c r="BG47" i="19"/>
  <c r="BI47" i="19" s="1"/>
  <c r="BG49" i="19"/>
  <c r="BH49" i="19"/>
  <c r="BH15" i="19"/>
  <c r="BH16" i="19"/>
  <c r="BH17" i="19"/>
  <c r="BH18" i="19"/>
  <c r="BH19" i="19"/>
  <c r="BH21" i="19"/>
  <c r="BH22" i="19"/>
  <c r="BH23" i="19"/>
  <c r="BH24" i="19"/>
  <c r="BH25" i="19"/>
  <c r="BH26" i="19"/>
  <c r="BH27" i="19"/>
  <c r="BH28" i="19"/>
  <c r="BH29" i="19"/>
  <c r="BH30" i="19"/>
  <c r="BH31" i="19"/>
  <c r="BH32" i="19"/>
  <c r="BH33" i="19"/>
  <c r="BH34" i="19"/>
  <c r="BH35" i="19"/>
  <c r="BH36" i="19"/>
  <c r="BH37" i="19"/>
  <c r="BH38" i="19"/>
  <c r="BH39" i="19"/>
  <c r="BH40" i="19"/>
  <c r="BH41" i="19"/>
  <c r="BH42" i="19"/>
  <c r="BH43" i="19"/>
  <c r="BH44" i="19"/>
  <c r="BH45" i="19"/>
  <c r="BH46" i="19"/>
  <c r="BH47" i="19"/>
  <c r="BH48" i="19"/>
  <c r="BH14" i="19"/>
  <c r="BH13" i="19"/>
  <c r="BI15" i="19"/>
  <c r="BI17" i="19"/>
  <c r="BI19" i="19"/>
  <c r="BI22" i="19"/>
  <c r="BI25" i="19"/>
  <c r="BI27" i="19"/>
  <c r="BI28" i="19"/>
  <c r="BI29" i="19"/>
  <c r="BI32" i="19"/>
  <c r="BI33" i="19"/>
  <c r="BI34" i="19"/>
  <c r="BI35" i="19"/>
  <c r="BI37" i="19"/>
  <c r="BI40" i="19"/>
  <c r="BI41" i="19"/>
  <c r="BI44" i="19"/>
  <c r="BI45" i="19"/>
  <c r="BI46" i="19"/>
  <c r="BI48" i="19"/>
  <c r="BI49" i="19"/>
  <c r="BI14" i="19"/>
  <c r="AW49" i="19"/>
  <c r="AW48" i="19"/>
  <c r="AW47" i="19"/>
  <c r="AW46" i="19"/>
  <c r="AW45" i="19"/>
  <c r="AW44" i="19"/>
  <c r="AW43" i="19"/>
  <c r="AW42" i="19"/>
  <c r="AW41" i="19"/>
  <c r="AW40" i="19"/>
  <c r="AW39" i="19"/>
  <c r="AW38" i="19"/>
  <c r="AW37" i="19"/>
  <c r="AW36" i="19"/>
  <c r="AW35" i="19"/>
  <c r="AW34" i="19"/>
  <c r="AW33" i="19"/>
  <c r="AW32" i="19"/>
  <c r="AW31" i="19"/>
  <c r="AW30" i="19"/>
  <c r="AW29" i="19"/>
  <c r="AW28" i="19"/>
  <c r="AW27" i="19"/>
  <c r="AW26" i="19"/>
  <c r="AW25" i="19"/>
  <c r="AW24" i="19"/>
  <c r="AW23" i="19"/>
  <c r="AW22" i="19"/>
  <c r="AW21" i="19"/>
  <c r="AW20" i="19"/>
  <c r="AW19" i="19"/>
  <c r="AW18" i="19"/>
  <c r="AW17" i="19"/>
  <c r="AW16" i="19"/>
  <c r="AW15" i="19"/>
  <c r="AW14" i="19"/>
  <c r="AU15" i="19"/>
  <c r="AV15" i="19"/>
  <c r="AV16" i="19"/>
  <c r="AU17" i="19"/>
  <c r="AV17" i="19"/>
  <c r="AV18" i="19"/>
  <c r="AU19" i="19"/>
  <c r="AV19" i="19"/>
  <c r="AV20" i="19"/>
  <c r="AU21" i="19"/>
  <c r="AV21" i="19"/>
  <c r="AV22" i="19"/>
  <c r="AU23" i="19"/>
  <c r="AV23" i="19"/>
  <c r="AV24" i="19"/>
  <c r="AU25" i="19"/>
  <c r="AV25" i="19"/>
  <c r="AV26" i="19"/>
  <c r="AU27" i="19"/>
  <c r="AV27" i="19"/>
  <c r="AV28" i="19"/>
  <c r="AU29" i="19"/>
  <c r="AV29" i="19"/>
  <c r="AV30" i="19"/>
  <c r="AU31" i="19"/>
  <c r="AV31" i="19"/>
  <c r="AV32" i="19"/>
  <c r="AU33" i="19"/>
  <c r="AV33" i="19"/>
  <c r="AV34" i="19"/>
  <c r="AU35" i="19"/>
  <c r="AV35" i="19"/>
  <c r="AV36" i="19"/>
  <c r="AU37" i="19"/>
  <c r="AV37" i="19"/>
  <c r="AV38" i="19"/>
  <c r="AU39" i="19"/>
  <c r="AV39" i="19"/>
  <c r="AV40" i="19"/>
  <c r="AU41" i="19"/>
  <c r="AV41" i="19"/>
  <c r="AV42" i="19"/>
  <c r="AU43" i="19"/>
  <c r="AV43" i="19"/>
  <c r="AV44" i="19"/>
  <c r="AU45" i="19"/>
  <c r="AV45" i="19"/>
  <c r="AV46" i="19"/>
  <c r="AU47" i="19"/>
  <c r="AV47" i="19"/>
  <c r="AV48" i="19"/>
  <c r="AU49" i="19"/>
  <c r="AV49" i="19"/>
  <c r="AV14" i="19"/>
  <c r="AR14" i="19"/>
  <c r="AS49" i="19"/>
  <c r="AS17" i="19"/>
  <c r="AS18" i="19"/>
  <c r="AS19" i="19"/>
  <c r="AS20" i="19"/>
  <c r="AS21" i="19"/>
  <c r="AS22" i="19"/>
  <c r="AS23" i="19"/>
  <c r="AS24" i="19"/>
  <c r="AS25" i="19"/>
  <c r="AS26" i="19"/>
  <c r="AS27" i="19"/>
  <c r="AS28" i="19"/>
  <c r="AS29" i="19"/>
  <c r="AS30" i="19"/>
  <c r="AS31" i="19"/>
  <c r="AS32" i="19"/>
  <c r="AS33" i="19"/>
  <c r="AS34" i="19"/>
  <c r="AS35" i="19"/>
  <c r="AS36" i="19"/>
  <c r="AS37" i="19"/>
  <c r="AS38" i="19"/>
  <c r="AS39" i="19"/>
  <c r="AS40" i="19"/>
  <c r="AS41" i="19"/>
  <c r="AS42" i="19"/>
  <c r="AS43" i="19"/>
  <c r="AS44" i="19"/>
  <c r="AS45" i="19"/>
  <c r="AS46" i="19"/>
  <c r="AS47" i="19"/>
  <c r="AS48" i="19"/>
  <c r="AS16" i="19"/>
  <c r="AS15" i="19"/>
  <c r="AQ47" i="19"/>
  <c r="AR21" i="19"/>
  <c r="AQ15" i="19"/>
  <c r="AR15" i="19"/>
  <c r="AR16" i="19"/>
  <c r="AQ17" i="19"/>
  <c r="AR17" i="19"/>
  <c r="AR18" i="19"/>
  <c r="AQ19" i="19"/>
  <c r="AR19" i="19"/>
  <c r="AR20" i="19"/>
  <c r="AQ21" i="19"/>
  <c r="AR22" i="19"/>
  <c r="AQ23" i="19"/>
  <c r="AR23" i="19"/>
  <c r="AR24" i="19"/>
  <c r="AQ25" i="19"/>
  <c r="AR25" i="19"/>
  <c r="AR26" i="19"/>
  <c r="AQ27" i="19"/>
  <c r="AR27" i="19"/>
  <c r="AR28" i="19"/>
  <c r="AQ29" i="19"/>
  <c r="AR29" i="19"/>
  <c r="AR30" i="19"/>
  <c r="AQ31" i="19"/>
  <c r="AR31" i="19"/>
  <c r="AR32" i="19"/>
  <c r="AQ33" i="19"/>
  <c r="AR33" i="19"/>
  <c r="AR34" i="19"/>
  <c r="AQ35" i="19"/>
  <c r="AR35" i="19"/>
  <c r="AR36" i="19"/>
  <c r="AQ37" i="19"/>
  <c r="AR37" i="19"/>
  <c r="AR38" i="19"/>
  <c r="AQ39" i="19"/>
  <c r="AR39" i="19"/>
  <c r="AR40" i="19"/>
  <c r="AQ41" i="19"/>
  <c r="AR41" i="19"/>
  <c r="AR42" i="19"/>
  <c r="AQ43" i="19"/>
  <c r="AR43" i="19"/>
  <c r="AR44" i="19"/>
  <c r="AQ45" i="19"/>
  <c r="AR45" i="19"/>
  <c r="AR46" i="19"/>
  <c r="AR47" i="19"/>
  <c r="AR48" i="19"/>
  <c r="AQ49" i="19"/>
  <c r="AR49" i="19"/>
  <c r="AS14" i="19"/>
  <c r="AO49" i="19"/>
  <c r="AO48" i="19"/>
  <c r="AO47" i="19"/>
  <c r="AO46" i="19"/>
  <c r="AO45" i="19"/>
  <c r="AO44" i="19"/>
  <c r="AO43" i="19"/>
  <c r="AO42" i="19"/>
  <c r="AO41" i="19"/>
  <c r="AO40" i="19"/>
  <c r="AO39" i="19"/>
  <c r="AO38" i="19"/>
  <c r="AO37" i="19"/>
  <c r="AO36" i="19"/>
  <c r="AO35" i="19"/>
  <c r="AO34" i="19"/>
  <c r="AO33" i="19"/>
  <c r="AO32" i="19"/>
  <c r="AO31" i="19"/>
  <c r="AO30" i="19"/>
  <c r="AO29" i="19"/>
  <c r="AO28" i="19"/>
  <c r="AO27" i="19"/>
  <c r="AO26" i="19"/>
  <c r="AO25" i="19"/>
  <c r="AO24" i="19"/>
  <c r="AO23" i="19"/>
  <c r="AO22" i="19"/>
  <c r="AO21" i="19"/>
  <c r="AO20" i="19"/>
  <c r="AO19" i="19"/>
  <c r="AO18" i="19"/>
  <c r="AO17" i="19"/>
  <c r="AO16" i="19"/>
  <c r="AO15" i="19"/>
  <c r="AO14" i="19"/>
  <c r="AN13" i="19"/>
  <c r="AN14" i="19"/>
  <c r="AM17" i="19"/>
  <c r="AM19" i="19"/>
  <c r="AM21" i="19"/>
  <c r="AM23" i="19"/>
  <c r="AM25" i="19"/>
  <c r="AM27" i="19"/>
  <c r="AM29" i="19"/>
  <c r="AM31" i="19"/>
  <c r="AM33" i="19"/>
  <c r="AM35" i="19"/>
  <c r="AM37" i="19"/>
  <c r="AM39" i="19"/>
  <c r="AM41" i="19"/>
  <c r="AM43" i="19"/>
  <c r="AM45" i="19"/>
  <c r="AM47" i="19"/>
  <c r="AM49" i="19"/>
  <c r="AM15" i="19"/>
  <c r="AN40" i="19"/>
  <c r="AN41" i="19"/>
  <c r="AN42" i="19"/>
  <c r="AN43" i="19"/>
  <c r="AN44" i="19"/>
  <c r="AN45" i="19"/>
  <c r="AN46" i="19"/>
  <c r="AN47" i="19"/>
  <c r="AN48" i="19"/>
  <c r="AN49" i="19"/>
  <c r="AN16" i="19"/>
  <c r="AN17" i="19"/>
  <c r="AN18" i="19"/>
  <c r="AN19" i="19"/>
  <c r="AN20" i="19"/>
  <c r="AN21" i="19"/>
  <c r="AN22" i="19"/>
  <c r="AN23" i="19"/>
  <c r="AN24" i="19"/>
  <c r="AN25" i="19"/>
  <c r="AN26" i="19"/>
  <c r="AN27" i="19"/>
  <c r="AN28" i="19"/>
  <c r="AN29" i="19"/>
  <c r="AN30" i="19"/>
  <c r="AN31" i="19"/>
  <c r="AN32" i="19"/>
  <c r="AN33" i="19"/>
  <c r="AN34" i="19"/>
  <c r="AN35" i="19"/>
  <c r="AN36" i="19"/>
  <c r="AN37" i="19"/>
  <c r="AN38" i="19"/>
  <c r="AN39" i="19"/>
  <c r="AN15" i="19"/>
  <c r="BA14" i="19" l="1"/>
  <c r="BA25" i="19"/>
  <c r="BA24" i="19"/>
  <c r="BA29" i="19"/>
  <c r="BA31" i="19"/>
  <c r="BA28" i="19"/>
  <c r="BA21" i="19"/>
  <c r="BI38" i="19"/>
  <c r="BI26" i="19"/>
  <c r="BA26" i="19" l="1"/>
  <c r="BA47" i="19"/>
  <c r="BA41" i="19"/>
  <c r="BA27" i="19"/>
  <c r="BA30" i="19"/>
  <c r="BA35" i="19"/>
  <c r="BA33" i="19"/>
  <c r="BA34" i="19"/>
  <c r="BA37" i="19"/>
  <c r="BA32" i="19" l="1"/>
  <c r="BA46" i="19"/>
  <c r="BA40" i="19"/>
  <c r="BA45" i="19"/>
  <c r="BA39" i="19"/>
  <c r="BA49" i="19"/>
  <c r="BA43" i="19"/>
  <c r="BA36" i="19"/>
  <c r="CM8" i="19"/>
  <c r="AM13" i="19"/>
  <c r="BA44" i="19" l="1"/>
  <c r="BA38" i="19"/>
  <c r="BA48" i="19"/>
  <c r="BA42" i="19"/>
  <c r="AG13" i="19"/>
  <c r="CV13" i="19" l="1"/>
  <c r="CU13" i="19"/>
  <c r="CR13" i="19"/>
  <c r="CQ13" i="19"/>
  <c r="CS13" i="19" s="1"/>
  <c r="CN13" i="19"/>
  <c r="CM13" i="19"/>
  <c r="CJ13" i="19"/>
  <c r="CI13" i="19"/>
  <c r="CK13" i="19" s="1"/>
  <c r="CF13" i="19"/>
  <c r="CE13" i="19"/>
  <c r="CB13" i="19"/>
  <c r="CA13" i="19"/>
  <c r="CC13" i="19" s="1"/>
  <c r="BX13" i="19"/>
  <c r="BW13" i="19"/>
  <c r="BT13" i="19"/>
  <c r="BS13" i="19"/>
  <c r="BU13" i="19" s="1"/>
  <c r="BP13" i="19"/>
  <c r="BO13" i="19"/>
  <c r="BL13" i="19"/>
  <c r="BK13" i="19"/>
  <c r="BM13" i="19" s="1"/>
  <c r="BG13" i="19"/>
  <c r="BD13" i="19"/>
  <c r="BC13" i="19"/>
  <c r="BE13" i="19" s="1"/>
  <c r="AZ13" i="19"/>
  <c r="BA13" i="19" s="1"/>
  <c r="AY13" i="19"/>
  <c r="AV13" i="19"/>
  <c r="AU13" i="19"/>
  <c r="AR13" i="19"/>
  <c r="AQ13" i="19"/>
  <c r="AO13" i="19"/>
  <c r="CZ13" i="19"/>
  <c r="DA13" i="19" s="1"/>
  <c r="CY13" i="19"/>
  <c r="AI8" i="19"/>
  <c r="Q13" i="19"/>
  <c r="AS13" i="19" l="1"/>
  <c r="BI13" i="19"/>
  <c r="BQ13" i="19"/>
  <c r="BY13" i="19"/>
  <c r="CG13" i="19"/>
  <c r="CW13" i="19"/>
  <c r="CO13" i="19"/>
  <c r="AJ13" i="19"/>
  <c r="AW13" i="19"/>
  <c r="AK7" i="19" l="1"/>
  <c r="AJ7" i="19"/>
  <c r="AW12" i="19"/>
  <c r="AV12" i="19"/>
  <c r="AV11" i="19"/>
  <c r="AU11" i="19"/>
  <c r="AV10" i="19"/>
  <c r="AW10" i="19" s="1"/>
  <c r="AR12" i="19"/>
  <c r="AS12" i="19" s="1"/>
  <c r="AR11" i="19"/>
  <c r="AR10" i="19"/>
  <c r="AS10" i="19" s="1"/>
  <c r="AN12" i="19"/>
  <c r="AO12" i="19" s="1"/>
  <c r="AN11" i="19"/>
  <c r="AO11" i="19" s="1"/>
  <c r="AQ11" i="19"/>
  <c r="AS11" i="19" s="1"/>
  <c r="AM11" i="19"/>
  <c r="AI7" i="19"/>
  <c r="CZ12" i="19"/>
  <c r="DA12" i="19" s="1"/>
  <c r="CY11" i="19"/>
  <c r="DA11" i="19" s="1"/>
  <c r="CZ11" i="19"/>
  <c r="CZ10" i="19"/>
  <c r="DA10" i="19" s="1"/>
  <c r="BH11" i="19"/>
  <c r="BG11" i="19"/>
  <c r="AN10" i="19"/>
  <c r="AO10" i="19" s="1"/>
  <c r="BH12" i="19"/>
  <c r="BH10" i="19"/>
  <c r="AW11" i="19" l="1"/>
  <c r="CZ71" i="19"/>
  <c r="CY71" i="19"/>
  <c r="DA71" i="19"/>
  <c r="AW71" i="19" l="1"/>
  <c r="AV71" i="19"/>
  <c r="AU71" i="19"/>
  <c r="AS71" i="19"/>
  <c r="AR71" i="19"/>
  <c r="AQ71" i="19"/>
  <c r="AO71" i="19"/>
  <c r="AN71" i="19"/>
  <c r="AM71" i="19"/>
  <c r="BI71" i="19"/>
  <c r="BH71" i="19"/>
  <c r="BG71" i="19"/>
  <c r="BO71" i="19"/>
  <c r="BC71" i="19"/>
  <c r="P71" i="19"/>
  <c r="O71" i="19"/>
  <c r="J71" i="19"/>
  <c r="I71" i="19"/>
  <c r="H71" i="19"/>
  <c r="G71" i="19"/>
  <c r="F71" i="19"/>
  <c r="E71" i="19"/>
  <c r="D71" i="19"/>
  <c r="C71" i="19"/>
  <c r="AB69" i="19"/>
  <c r="AA69" i="19"/>
  <c r="X69" i="19"/>
  <c r="W69" i="19"/>
  <c r="Y69" i="19" s="1"/>
  <c r="L69" i="19"/>
  <c r="K69" i="19"/>
  <c r="AB68" i="19"/>
  <c r="AC68" i="19" s="1"/>
  <c r="X68" i="19"/>
  <c r="L68" i="19"/>
  <c r="M68" i="19" s="1"/>
  <c r="AB67" i="19"/>
  <c r="AA67" i="19"/>
  <c r="X67" i="19"/>
  <c r="W67" i="19"/>
  <c r="L67" i="19"/>
  <c r="K67" i="19"/>
  <c r="AB66" i="19"/>
  <c r="AC66" i="19" s="1"/>
  <c r="X66" i="19"/>
  <c r="Y66" i="19" s="1"/>
  <c r="L66" i="19"/>
  <c r="M66" i="19" s="1"/>
  <c r="AB65" i="19"/>
  <c r="AA65" i="19"/>
  <c r="X65" i="19"/>
  <c r="W65" i="19"/>
  <c r="L65" i="19"/>
  <c r="K65" i="19"/>
  <c r="AB64" i="19"/>
  <c r="AC64" i="19" s="1"/>
  <c r="X64" i="19"/>
  <c r="Y64" i="19" s="1"/>
  <c r="L64" i="19"/>
  <c r="M64" i="19" s="1"/>
  <c r="AB63" i="19"/>
  <c r="AA63" i="19"/>
  <c r="X63" i="19"/>
  <c r="W63" i="19"/>
  <c r="L63" i="19"/>
  <c r="K63" i="19"/>
  <c r="AB62" i="19"/>
  <c r="AC62" i="19" s="1"/>
  <c r="X62" i="19"/>
  <c r="L62" i="19"/>
  <c r="M62" i="19" s="1"/>
  <c r="AB61" i="19"/>
  <c r="AA61" i="19"/>
  <c r="X61" i="19"/>
  <c r="W61" i="19"/>
  <c r="L61" i="19"/>
  <c r="K61" i="19"/>
  <c r="AB60" i="19"/>
  <c r="AC60" i="19" s="1"/>
  <c r="X60" i="19"/>
  <c r="Y60" i="19" s="1"/>
  <c r="L60" i="19"/>
  <c r="M60" i="19" s="1"/>
  <c r="AB59" i="19"/>
  <c r="AA59" i="19"/>
  <c r="X59" i="19"/>
  <c r="W59" i="19"/>
  <c r="L59" i="19"/>
  <c r="K59" i="19"/>
  <c r="AB58" i="19"/>
  <c r="AC58" i="19" s="1"/>
  <c r="X58" i="19"/>
  <c r="Y58" i="19" s="1"/>
  <c r="L58" i="19"/>
  <c r="M58" i="19" s="1"/>
  <c r="AB57" i="19"/>
  <c r="AA57" i="19"/>
  <c r="X57" i="19"/>
  <c r="W57" i="19"/>
  <c r="L57" i="19"/>
  <c r="K57" i="19"/>
  <c r="AB56" i="19"/>
  <c r="AC56" i="19" s="1"/>
  <c r="X56" i="19"/>
  <c r="L56" i="19"/>
  <c r="M56" i="19" s="1"/>
  <c r="AB55" i="19"/>
  <c r="AA55" i="19"/>
  <c r="X55" i="19"/>
  <c r="W55" i="19"/>
  <c r="L55" i="19"/>
  <c r="K55" i="19"/>
  <c r="AB54" i="19"/>
  <c r="AC54" i="19" s="1"/>
  <c r="X54" i="19"/>
  <c r="Y54" i="19" s="1"/>
  <c r="L54" i="19"/>
  <c r="M54" i="19" s="1"/>
  <c r="AB53" i="19"/>
  <c r="AA53" i="19"/>
  <c r="X53" i="19"/>
  <c r="W53" i="19"/>
  <c r="L53" i="19"/>
  <c r="K53" i="19"/>
  <c r="AB52" i="19"/>
  <c r="AC52" i="19" s="1"/>
  <c r="X52" i="19"/>
  <c r="Y52" i="19" s="1"/>
  <c r="L52" i="19"/>
  <c r="M52" i="19" s="1"/>
  <c r="AB51" i="19"/>
  <c r="AA51" i="19"/>
  <c r="X51" i="19"/>
  <c r="W51" i="19"/>
  <c r="L51" i="19"/>
  <c r="K51" i="19"/>
  <c r="AB50" i="19"/>
  <c r="AC50" i="19" s="1"/>
  <c r="X50" i="19"/>
  <c r="L50" i="19"/>
  <c r="M50" i="19" s="1"/>
  <c r="AB49" i="19"/>
  <c r="AA49" i="19"/>
  <c r="X49" i="19"/>
  <c r="W49" i="19"/>
  <c r="L49" i="19"/>
  <c r="K49" i="19"/>
  <c r="AB48" i="19"/>
  <c r="AC48" i="19" s="1"/>
  <c r="X48" i="19"/>
  <c r="Y48" i="19" s="1"/>
  <c r="L48" i="19"/>
  <c r="M48" i="19" s="1"/>
  <c r="AB47" i="19"/>
  <c r="AA47" i="19"/>
  <c r="X47" i="19"/>
  <c r="W47" i="19"/>
  <c r="L47" i="19"/>
  <c r="K47" i="19"/>
  <c r="AB46" i="19"/>
  <c r="AC46" i="19" s="1"/>
  <c r="X46" i="19"/>
  <c r="Y46" i="19" s="1"/>
  <c r="L46" i="19"/>
  <c r="M46" i="19" s="1"/>
  <c r="AB45" i="19"/>
  <c r="AA45" i="19"/>
  <c r="X45" i="19"/>
  <c r="W45" i="19"/>
  <c r="L45" i="19"/>
  <c r="K45" i="19"/>
  <c r="AB44" i="19"/>
  <c r="X44" i="19"/>
  <c r="Y44" i="19" s="1"/>
  <c r="L44" i="19"/>
  <c r="M44" i="19" s="1"/>
  <c r="AB43" i="19"/>
  <c r="AA43" i="19"/>
  <c r="X43" i="19"/>
  <c r="W43" i="19"/>
  <c r="L43" i="19"/>
  <c r="K43" i="19"/>
  <c r="AB42" i="19"/>
  <c r="AC42" i="19" s="1"/>
  <c r="X42" i="19"/>
  <c r="Y42" i="19" s="1"/>
  <c r="L42" i="19"/>
  <c r="M42" i="19" s="1"/>
  <c r="AB41" i="19"/>
  <c r="AA41" i="19"/>
  <c r="X41" i="19"/>
  <c r="W41" i="19"/>
  <c r="L41" i="19"/>
  <c r="K41" i="19"/>
  <c r="AB40" i="19"/>
  <c r="AC40" i="19" s="1"/>
  <c r="X40" i="19"/>
  <c r="Y40" i="19" s="1"/>
  <c r="L40" i="19"/>
  <c r="M40" i="19" s="1"/>
  <c r="AB39" i="19"/>
  <c r="AA39" i="19"/>
  <c r="X39" i="19"/>
  <c r="W39" i="19"/>
  <c r="L39" i="19"/>
  <c r="K39" i="19"/>
  <c r="AB38" i="19"/>
  <c r="AC38" i="19" s="1"/>
  <c r="X38" i="19"/>
  <c r="L38" i="19"/>
  <c r="M38" i="19" s="1"/>
  <c r="AB37" i="19"/>
  <c r="AA37" i="19"/>
  <c r="X37" i="19"/>
  <c r="W37" i="19"/>
  <c r="L37" i="19"/>
  <c r="K37" i="19"/>
  <c r="AB36" i="19"/>
  <c r="AC36" i="19" s="1"/>
  <c r="X36" i="19"/>
  <c r="Y36" i="19" s="1"/>
  <c r="L36" i="19"/>
  <c r="M36" i="19" s="1"/>
  <c r="AB35" i="19"/>
  <c r="AA35" i="19"/>
  <c r="X35" i="19"/>
  <c r="W35" i="19"/>
  <c r="L35" i="19"/>
  <c r="K35" i="19"/>
  <c r="AB34" i="19"/>
  <c r="AC34" i="19" s="1"/>
  <c r="X34" i="19"/>
  <c r="Y34" i="19" s="1"/>
  <c r="L34" i="19"/>
  <c r="M34" i="19" s="1"/>
  <c r="AB33" i="19"/>
  <c r="AA33" i="19"/>
  <c r="X33" i="19"/>
  <c r="W33" i="19"/>
  <c r="L33" i="19"/>
  <c r="K33" i="19"/>
  <c r="AB32" i="19"/>
  <c r="AC32" i="19" s="1"/>
  <c r="X32" i="19"/>
  <c r="Y32" i="19" s="1"/>
  <c r="L32" i="19"/>
  <c r="M32" i="19" s="1"/>
  <c r="AB31" i="19"/>
  <c r="AA31" i="19"/>
  <c r="X31" i="19"/>
  <c r="W31" i="19"/>
  <c r="L31" i="19"/>
  <c r="K31" i="19"/>
  <c r="AB30" i="19"/>
  <c r="AC30" i="19" s="1"/>
  <c r="X30" i="19"/>
  <c r="Y30" i="19" s="1"/>
  <c r="L30" i="19"/>
  <c r="M30" i="19" s="1"/>
  <c r="AB29" i="19"/>
  <c r="AA29" i="19"/>
  <c r="X29" i="19"/>
  <c r="W29" i="19"/>
  <c r="L29" i="19"/>
  <c r="K29" i="19"/>
  <c r="AB28" i="19"/>
  <c r="AC28" i="19" s="1"/>
  <c r="X28" i="19"/>
  <c r="Y28" i="19" s="1"/>
  <c r="L28" i="19"/>
  <c r="M28" i="19" s="1"/>
  <c r="AB27" i="19"/>
  <c r="AA27" i="19"/>
  <c r="X27" i="19"/>
  <c r="W27" i="19"/>
  <c r="L27" i="19"/>
  <c r="K27" i="19"/>
  <c r="AB26" i="19"/>
  <c r="AC26" i="19" s="1"/>
  <c r="X26" i="19"/>
  <c r="L26" i="19"/>
  <c r="M26" i="19" s="1"/>
  <c r="AB25" i="19"/>
  <c r="AA25" i="19"/>
  <c r="X25" i="19"/>
  <c r="W25" i="19"/>
  <c r="L25" i="19"/>
  <c r="K25" i="19"/>
  <c r="AB24" i="19"/>
  <c r="AC24" i="19" s="1"/>
  <c r="X24" i="19"/>
  <c r="L24" i="19"/>
  <c r="M24" i="19" s="1"/>
  <c r="AB23" i="19"/>
  <c r="AA23" i="19"/>
  <c r="X23" i="19"/>
  <c r="W23" i="19"/>
  <c r="L23" i="19"/>
  <c r="K23" i="19"/>
  <c r="AB22" i="19"/>
  <c r="AC22" i="19" s="1"/>
  <c r="X22" i="19"/>
  <c r="Y22" i="19" s="1"/>
  <c r="L22" i="19"/>
  <c r="M22" i="19" s="1"/>
  <c r="AB21" i="19"/>
  <c r="AA21" i="19"/>
  <c r="X21" i="19"/>
  <c r="W21" i="19"/>
  <c r="L21" i="19"/>
  <c r="K21" i="19"/>
  <c r="AB20" i="19"/>
  <c r="AC20" i="19" s="1"/>
  <c r="X20" i="19"/>
  <c r="Y20" i="19" s="1"/>
  <c r="L20" i="19"/>
  <c r="M20" i="19" s="1"/>
  <c r="AB19" i="19"/>
  <c r="AA19" i="19"/>
  <c r="X19" i="19"/>
  <c r="W19" i="19"/>
  <c r="L19" i="19"/>
  <c r="K19" i="19"/>
  <c r="AB18" i="19"/>
  <c r="AC18" i="19" s="1"/>
  <c r="X18" i="19"/>
  <c r="L18" i="19"/>
  <c r="M18" i="19" s="1"/>
  <c r="AB17" i="19"/>
  <c r="AA17" i="19"/>
  <c r="X17" i="19"/>
  <c r="W17" i="19"/>
  <c r="L17" i="19"/>
  <c r="K17" i="19"/>
  <c r="AB16" i="19"/>
  <c r="AC16" i="19" s="1"/>
  <c r="X16" i="19"/>
  <c r="Y16" i="19" s="1"/>
  <c r="L16" i="19"/>
  <c r="M16" i="19" s="1"/>
  <c r="AB15" i="19"/>
  <c r="AA15" i="19"/>
  <c r="X15" i="19"/>
  <c r="W15" i="19"/>
  <c r="L15" i="19"/>
  <c r="K15" i="19"/>
  <c r="AB14" i="19"/>
  <c r="AC14" i="19" s="1"/>
  <c r="X14" i="19"/>
  <c r="L14" i="19"/>
  <c r="M14" i="19" s="1"/>
  <c r="AK13" i="19"/>
  <c r="AB13" i="19"/>
  <c r="AA13" i="19"/>
  <c r="X13" i="19"/>
  <c r="W13" i="19"/>
  <c r="L13" i="19"/>
  <c r="K13" i="19"/>
  <c r="CV12" i="19"/>
  <c r="CR12" i="19"/>
  <c r="CS12" i="19" s="1"/>
  <c r="CN12" i="19"/>
  <c r="CO12" i="19" s="1"/>
  <c r="CJ12" i="19"/>
  <c r="CK12" i="19" s="1"/>
  <c r="CF12" i="19"/>
  <c r="CG12" i="19" s="1"/>
  <c r="CB12" i="19"/>
  <c r="CC12" i="19" s="1"/>
  <c r="BX12" i="19"/>
  <c r="BY12" i="19" s="1"/>
  <c r="BT12" i="19"/>
  <c r="BU12" i="19" s="1"/>
  <c r="BP12" i="19"/>
  <c r="BQ12" i="19" s="1"/>
  <c r="BL12" i="19"/>
  <c r="BM12" i="19" s="1"/>
  <c r="BD12" i="19"/>
  <c r="BE12" i="19" s="1"/>
  <c r="AZ12" i="19"/>
  <c r="AB12" i="19"/>
  <c r="X12" i="19"/>
  <c r="Y12" i="19" s="1"/>
  <c r="Q12" i="19"/>
  <c r="L12" i="19"/>
  <c r="M12" i="19" s="1"/>
  <c r="CV11" i="19"/>
  <c r="CU11" i="19"/>
  <c r="CR11" i="19"/>
  <c r="CQ11" i="19"/>
  <c r="CQ71" i="19" s="1"/>
  <c r="CN11" i="19"/>
  <c r="CM11" i="19"/>
  <c r="CJ11" i="19"/>
  <c r="CI11" i="19"/>
  <c r="CF11" i="19"/>
  <c r="CE11" i="19"/>
  <c r="CE71" i="19" s="1"/>
  <c r="CB11" i="19"/>
  <c r="CA11" i="19"/>
  <c r="CA71" i="19" s="1"/>
  <c r="BX11" i="19"/>
  <c r="BW11" i="19"/>
  <c r="BT11" i="19"/>
  <c r="BS11" i="19"/>
  <c r="BQ11" i="19"/>
  <c r="BL11" i="19"/>
  <c r="BK11" i="19"/>
  <c r="BK71" i="19" s="1"/>
  <c r="BE11" i="19"/>
  <c r="AZ11" i="19"/>
  <c r="AY11" i="19"/>
  <c r="AB11" i="19"/>
  <c r="AA11" i="19"/>
  <c r="X11" i="19"/>
  <c r="W11" i="19"/>
  <c r="Q11" i="19"/>
  <c r="L11" i="19"/>
  <c r="K11" i="19"/>
  <c r="CV10" i="19"/>
  <c r="CS10" i="19"/>
  <c r="CN10" i="19"/>
  <c r="CJ10" i="19"/>
  <c r="CF10" i="19"/>
  <c r="CG10" i="19" s="1"/>
  <c r="CB10" i="19"/>
  <c r="CC10" i="19" s="1"/>
  <c r="BX10" i="19"/>
  <c r="BY10" i="19" s="1"/>
  <c r="BT10" i="19"/>
  <c r="BP10" i="19"/>
  <c r="BL10" i="19"/>
  <c r="BD10" i="19"/>
  <c r="BE10" i="19" s="1"/>
  <c r="AZ10" i="19"/>
  <c r="AB10" i="19"/>
  <c r="X10" i="19"/>
  <c r="Y10" i="19" s="1"/>
  <c r="Q10" i="19"/>
  <c r="L10" i="19"/>
  <c r="M10" i="19" s="1"/>
  <c r="M13" i="19" l="1"/>
  <c r="M37" i="19"/>
  <c r="Y27" i="19"/>
  <c r="S61" i="19"/>
  <c r="Y35" i="19"/>
  <c r="M25" i="19"/>
  <c r="Y23" i="19"/>
  <c r="AJ11" i="19"/>
  <c r="AJ12" i="19"/>
  <c r="AJ10" i="19"/>
  <c r="CW12" i="19"/>
  <c r="CU71" i="19"/>
  <c r="AI11" i="19"/>
  <c r="M29" i="19"/>
  <c r="AY71" i="19"/>
  <c r="BA12" i="19"/>
  <c r="AK12" i="19" s="1"/>
  <c r="M59" i="19"/>
  <c r="AC29" i="19"/>
  <c r="S13" i="19"/>
  <c r="M15" i="19"/>
  <c r="Y21" i="19"/>
  <c r="M23" i="19"/>
  <c r="T66" i="19"/>
  <c r="U66" i="19" s="1"/>
  <c r="M69" i="19"/>
  <c r="T68" i="19"/>
  <c r="U68" i="19" s="1"/>
  <c r="T61" i="19"/>
  <c r="M27" i="19"/>
  <c r="S33" i="19"/>
  <c r="M35" i="19"/>
  <c r="S41" i="19"/>
  <c r="M65" i="19"/>
  <c r="T53" i="19"/>
  <c r="T56" i="19"/>
  <c r="U56" i="19" s="1"/>
  <c r="AC59" i="19"/>
  <c r="AC25" i="19"/>
  <c r="T24" i="19"/>
  <c r="U24" i="19" s="1"/>
  <c r="AC43" i="19"/>
  <c r="AC39" i="19"/>
  <c r="Y59" i="19"/>
  <c r="AC61" i="19"/>
  <c r="S21" i="19"/>
  <c r="T27" i="19"/>
  <c r="T43" i="19"/>
  <c r="T52" i="19"/>
  <c r="U52" i="19" s="1"/>
  <c r="T65" i="19"/>
  <c r="T41" i="19"/>
  <c r="T64" i="19"/>
  <c r="U64" i="19" s="1"/>
  <c r="T38" i="19"/>
  <c r="U38" i="19" s="1"/>
  <c r="AC41" i="19"/>
  <c r="T54" i="19"/>
  <c r="U54" i="19" s="1"/>
  <c r="M57" i="19"/>
  <c r="T59" i="19"/>
  <c r="M67" i="19"/>
  <c r="T13" i="19"/>
  <c r="BY11" i="19"/>
  <c r="BY71" i="19" s="1"/>
  <c r="AC13" i="19"/>
  <c r="M39" i="19"/>
  <c r="T55" i="19"/>
  <c r="S19" i="19"/>
  <c r="T11" i="19"/>
  <c r="S29" i="19"/>
  <c r="S37" i="19"/>
  <c r="S15" i="19"/>
  <c r="M17" i="19"/>
  <c r="T29" i="19"/>
  <c r="T50" i="19"/>
  <c r="U50" i="19" s="1"/>
  <c r="M53" i="19"/>
  <c r="T28" i="19"/>
  <c r="U28" i="19" s="1"/>
  <c r="T42" i="19"/>
  <c r="U42" i="19" s="1"/>
  <c r="Y19" i="19"/>
  <c r="T22" i="19"/>
  <c r="U22" i="19" s="1"/>
  <c r="T25" i="19"/>
  <c r="T39" i="19"/>
  <c r="M41" i="19"/>
  <c r="T40" i="19"/>
  <c r="U40" i="19" s="1"/>
  <c r="T34" i="19"/>
  <c r="U34" i="19" s="1"/>
  <c r="T14" i="19"/>
  <c r="U14" i="19" s="1"/>
  <c r="AC17" i="19"/>
  <c r="Y31" i="19"/>
  <c r="M47" i="19"/>
  <c r="M63" i="19"/>
  <c r="AC67" i="19"/>
  <c r="Y47" i="19"/>
  <c r="M49" i="19"/>
  <c r="M51" i="19"/>
  <c r="S55" i="19"/>
  <c r="T60" i="19"/>
  <c r="U60" i="19" s="1"/>
  <c r="T67" i="19"/>
  <c r="T51" i="19"/>
  <c r="T32" i="19"/>
  <c r="U32" i="19" s="1"/>
  <c r="T17" i="19"/>
  <c r="Y41" i="19"/>
  <c r="Y51" i="19"/>
  <c r="AC55" i="19"/>
  <c r="T58" i="19"/>
  <c r="U58" i="19" s="1"/>
  <c r="S45" i="19"/>
  <c r="Y57" i="19"/>
  <c r="T69" i="19"/>
  <c r="S31" i="19"/>
  <c r="T31" i="19"/>
  <c r="CV71" i="19"/>
  <c r="AC27" i="19"/>
  <c r="T46" i="19"/>
  <c r="U46" i="19" s="1"/>
  <c r="AC53" i="19"/>
  <c r="M61" i="19"/>
  <c r="Y63" i="19"/>
  <c r="BL71" i="19"/>
  <c r="BP71" i="19"/>
  <c r="S23" i="19"/>
  <c r="T23" i="19"/>
  <c r="T19" i="19"/>
  <c r="S57" i="19"/>
  <c r="CN71" i="19"/>
  <c r="T44" i="19"/>
  <c r="U44" i="19" s="1"/>
  <c r="S43" i="19"/>
  <c r="U43" i="19" s="1"/>
  <c r="M11" i="19"/>
  <c r="CO11" i="19"/>
  <c r="Y17" i="19"/>
  <c r="T20" i="19"/>
  <c r="U20" i="19" s="1"/>
  <c r="Y33" i="19"/>
  <c r="S39" i="19"/>
  <c r="Y43" i="19"/>
  <c r="M45" i="19"/>
  <c r="AC49" i="19"/>
  <c r="S51" i="19"/>
  <c r="BW71" i="19"/>
  <c r="CC11" i="19"/>
  <c r="CC71" i="19" s="1"/>
  <c r="AC44" i="19"/>
  <c r="CO10" i="19"/>
  <c r="K71" i="19"/>
  <c r="BA11" i="19"/>
  <c r="L71" i="19"/>
  <c r="Y53" i="19"/>
  <c r="S53" i="19"/>
  <c r="Y18" i="19"/>
  <c r="T18" i="19"/>
  <c r="U18" i="19" s="1"/>
  <c r="AC19" i="19"/>
  <c r="BM10" i="19"/>
  <c r="Y65" i="19"/>
  <c r="S65" i="19"/>
  <c r="BD71" i="19"/>
  <c r="S35" i="19"/>
  <c r="M33" i="19"/>
  <c r="T45" i="19"/>
  <c r="S59" i="19"/>
  <c r="T30" i="19"/>
  <c r="U30" i="19" s="1"/>
  <c r="AC31" i="19"/>
  <c r="M55" i="19"/>
  <c r="S63" i="19"/>
  <c r="T12" i="19"/>
  <c r="U12" i="19" s="1"/>
  <c r="T35" i="19"/>
  <c r="T57" i="19"/>
  <c r="T63" i="19"/>
  <c r="AC65" i="19"/>
  <c r="BQ10" i="19"/>
  <c r="BQ71" i="19" s="1"/>
  <c r="M19" i="19"/>
  <c r="BT71" i="19"/>
  <c r="Q71" i="19"/>
  <c r="M31" i="19"/>
  <c r="T21" i="19"/>
  <c r="Y37" i="19"/>
  <c r="BE71" i="19"/>
  <c r="Y24" i="19"/>
  <c r="T33" i="19"/>
  <c r="S47" i="19"/>
  <c r="S11" i="19"/>
  <c r="CS11" i="19"/>
  <c r="CS71" i="19" s="1"/>
  <c r="AC37" i="19"/>
  <c r="T47" i="19"/>
  <c r="CM71" i="19"/>
  <c r="T10" i="19"/>
  <c r="U10" i="19" s="1"/>
  <c r="CJ71" i="19"/>
  <c r="T15" i="19"/>
  <c r="M43" i="19"/>
  <c r="S49" i="19"/>
  <c r="CK10" i="19"/>
  <c r="AC11" i="19"/>
  <c r="AC15" i="19"/>
  <c r="Y45" i="19"/>
  <c r="T49" i="19"/>
  <c r="S67" i="19"/>
  <c r="S69" i="19"/>
  <c r="Y25" i="19"/>
  <c r="X71" i="19"/>
  <c r="Y14" i="19"/>
  <c r="BU10" i="19"/>
  <c r="Y13" i="19"/>
  <c r="M21" i="19"/>
  <c r="AC10" i="19"/>
  <c r="CW11" i="19"/>
  <c r="AC69" i="19"/>
  <c r="Y61" i="19"/>
  <c r="BS71" i="19"/>
  <c r="BU11" i="19"/>
  <c r="T16" i="19"/>
  <c r="U16" i="19" s="1"/>
  <c r="T26" i="19"/>
  <c r="U26" i="19" s="1"/>
  <c r="T62" i="19"/>
  <c r="U62" i="19" s="1"/>
  <c r="AC12" i="19"/>
  <c r="AC21" i="19"/>
  <c r="S25" i="19"/>
  <c r="Y26" i="19"/>
  <c r="T36" i="19"/>
  <c r="U36" i="19" s="1"/>
  <c r="AC57" i="19"/>
  <c r="Y62" i="19"/>
  <c r="BX71" i="19"/>
  <c r="AC51" i="19"/>
  <c r="Y56" i="19"/>
  <c r="CB71" i="19"/>
  <c r="Y50" i="19"/>
  <c r="AC45" i="19"/>
  <c r="AC35" i="19"/>
  <c r="Y49" i="19"/>
  <c r="Y68" i="19"/>
  <c r="BM11" i="19"/>
  <c r="CK11" i="19"/>
  <c r="CI71" i="19"/>
  <c r="AC33" i="19"/>
  <c r="Y38" i="19"/>
  <c r="Y39" i="19"/>
  <c r="T48" i="19"/>
  <c r="U48" i="19" s="1"/>
  <c r="Y55" i="19"/>
  <c r="AA71" i="19"/>
  <c r="CR71" i="19"/>
  <c r="Y15" i="19"/>
  <c r="Y67" i="19"/>
  <c r="CW10" i="19"/>
  <c r="AC47" i="19"/>
  <c r="W71" i="19"/>
  <c r="CG11" i="19"/>
  <c r="CG71" i="19" s="1"/>
  <c r="AZ71" i="19"/>
  <c r="BA10" i="19"/>
  <c r="Y11" i="19"/>
  <c r="S17" i="19"/>
  <c r="AC23" i="19"/>
  <c r="S27" i="19"/>
  <c r="Y29" i="19"/>
  <c r="T37" i="19"/>
  <c r="AC63" i="19"/>
  <c r="AB71" i="19"/>
  <c r="CF71" i="19"/>
  <c r="AK10" i="19" l="1"/>
  <c r="AK11" i="19"/>
  <c r="U61" i="19"/>
  <c r="U13" i="19"/>
  <c r="U41" i="19"/>
  <c r="U25" i="19"/>
  <c r="U67" i="19"/>
  <c r="U33" i="19"/>
  <c r="U59" i="19"/>
  <c r="U39" i="19"/>
  <c r="U37" i="19"/>
  <c r="CO71" i="19"/>
  <c r="U45" i="19"/>
  <c r="U11" i="19"/>
  <c r="U65" i="19"/>
  <c r="U53" i="19"/>
  <c r="U21" i="19"/>
  <c r="U55" i="19"/>
  <c r="U27" i="19"/>
  <c r="U19" i="19"/>
  <c r="U29" i="19"/>
  <c r="U15" i="19"/>
  <c r="U57" i="19"/>
  <c r="U69" i="19"/>
  <c r="U17" i="19"/>
  <c r="U31" i="19"/>
  <c r="U47" i="19"/>
  <c r="U23" i="19"/>
  <c r="BU71" i="19"/>
  <c r="U49" i="19"/>
  <c r="BM71" i="19"/>
  <c r="CK71" i="19"/>
  <c r="U35" i="19"/>
  <c r="Y71" i="19"/>
  <c r="U63" i="19"/>
  <c r="BA71" i="19"/>
  <c r="M71" i="19"/>
  <c r="T71" i="19"/>
  <c r="AI71" i="19"/>
  <c r="S71" i="19"/>
  <c r="AJ71" i="19"/>
  <c r="CW71" i="19"/>
  <c r="AC71" i="19"/>
  <c r="U71" i="19" l="1"/>
  <c r="AK71" i="19"/>
  <c r="AG71" i="19" l="1"/>
  <c r="AF71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Cindy Lui</author>
    <author>Mei-Chin Yang</author>
  </authors>
  <commentList>
    <comment ref="O7" authorId="0" shapeId="0" xr:uid="{A68B009C-1C20-4502-83C1-1689ABEC490B}">
      <text>
        <r>
          <rPr>
            <b/>
            <sz val="9"/>
            <color indexed="81"/>
            <rFont val="Tahoma"/>
            <family val="2"/>
          </rPr>
          <t>Cindy Lui:</t>
        </r>
        <r>
          <rPr>
            <sz val="9"/>
            <color indexed="81"/>
            <rFont val="Tahoma"/>
            <family val="2"/>
          </rPr>
          <t xml:space="preserve">
exclude 42nd Amendment
</t>
        </r>
      </text>
    </comment>
    <comment ref="CW10" authorId="1" shapeId="0" xr:uid="{78CCD74D-D77F-4748-87C2-69419C9285BD}">
      <text>
        <r>
          <rPr>
            <b/>
            <sz val="9"/>
            <color indexed="81"/>
            <rFont val="Tahoma"/>
            <family val="2"/>
          </rPr>
          <t>Mei-Chin Yang:</t>
        </r>
        <r>
          <rPr>
            <sz val="9"/>
            <color indexed="81"/>
            <rFont val="Tahoma"/>
            <family val="2"/>
          </rPr>
          <t xml:space="preserve">
Paid by the Plant Fund</t>
        </r>
      </text>
    </comment>
    <comment ref="DA10" authorId="1" shapeId="0" xr:uid="{67FAFF18-B1C1-4F10-BE89-D3E20800052F}">
      <text>
        <r>
          <rPr>
            <b/>
            <sz val="9"/>
            <color indexed="81"/>
            <rFont val="Tahoma"/>
            <family val="2"/>
          </rPr>
          <t>Mei-Chin Yang:</t>
        </r>
        <r>
          <rPr>
            <sz val="9"/>
            <color indexed="81"/>
            <rFont val="Tahoma"/>
            <family val="2"/>
          </rPr>
          <t xml:space="preserve">
Paid by Plant Fund</t>
        </r>
      </text>
    </comment>
    <comment ref="CW11" authorId="1" shapeId="0" xr:uid="{A1451006-B441-4D70-8E37-24E62B83A265}">
      <text>
        <r>
          <rPr>
            <b/>
            <sz val="9"/>
            <color indexed="81"/>
            <rFont val="Tahoma"/>
            <family val="2"/>
          </rPr>
          <t>Mei-Chin Yang:</t>
        </r>
        <r>
          <rPr>
            <sz val="9"/>
            <color indexed="81"/>
            <rFont val="Tahoma"/>
            <family val="2"/>
          </rPr>
          <t xml:space="preserve">
Paid by Plant Fund</t>
        </r>
      </text>
    </comment>
    <comment ref="DA11" authorId="1" shapeId="0" xr:uid="{00EA3546-E832-4EF0-8188-F4B444575D6B}">
      <text>
        <r>
          <rPr>
            <b/>
            <sz val="9"/>
            <color indexed="81"/>
            <rFont val="Tahoma"/>
            <family val="2"/>
          </rPr>
          <t>Mei-Chin Yang: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W12" authorId="1" shapeId="0" xr:uid="{86884A12-5A04-43F9-9C38-447E2AF1AB5A}">
      <text>
        <r>
          <rPr>
            <b/>
            <sz val="9"/>
            <color indexed="81"/>
            <rFont val="Tahoma"/>
            <family val="2"/>
          </rPr>
          <t>Mei-Chin Yang:</t>
        </r>
        <r>
          <rPr>
            <sz val="9"/>
            <color indexed="81"/>
            <rFont val="Tahoma"/>
            <family val="2"/>
          </rPr>
          <t xml:space="preserve">
$409,209 Paid by Bond Proceed and $4,718 paid by General Revenue on 4/1/23
</t>
        </r>
      </text>
    </comment>
    <comment ref="DA12" authorId="1" shapeId="0" xr:uid="{F7688EF4-1C28-4E10-9B12-9BA5991A072C}">
      <text>
        <r>
          <rPr>
            <b/>
            <sz val="9"/>
            <color indexed="81"/>
            <rFont val="Tahoma"/>
            <family val="2"/>
          </rPr>
          <t>Mei-Chin Yang:</t>
        </r>
        <r>
          <rPr>
            <sz val="9"/>
            <color indexed="81"/>
            <rFont val="Tahoma"/>
            <family val="2"/>
          </rPr>
          <t xml:space="preserve">
$409,209 Paid By Bond Proceed and $4,718 Paid by General Account in 04/1/23
</t>
        </r>
      </text>
    </comment>
    <comment ref="CW13" authorId="1" shapeId="0" xr:uid="{95C3ABFC-17FB-495F-B697-DC0424A7A862}">
      <text>
        <r>
          <rPr>
            <b/>
            <sz val="9"/>
            <color indexed="81"/>
            <rFont val="Tahoma"/>
            <family val="2"/>
          </rPr>
          <t>Mei-Chin Yang:</t>
        </r>
        <r>
          <rPr>
            <sz val="9"/>
            <color indexed="81"/>
            <rFont val="Tahoma"/>
            <family val="2"/>
          </rPr>
          <t xml:space="preserve">
Paid by General Account
</t>
        </r>
      </text>
    </comment>
    <comment ref="DA13" authorId="1" shapeId="0" xr:uid="{75171978-0B22-4E4F-B6A2-4FD36A187A27}">
      <text>
        <r>
          <rPr>
            <b/>
            <sz val="9"/>
            <color indexed="81"/>
            <rFont val="Tahoma"/>
            <family val="2"/>
          </rPr>
          <t>Mei-Chin Yang:</t>
        </r>
        <r>
          <rPr>
            <sz val="9"/>
            <color indexed="81"/>
            <rFont val="Tahoma"/>
            <family val="2"/>
          </rPr>
          <t xml:space="preserve">
From General Revenue A/C
</t>
        </r>
      </text>
    </comment>
  </commentList>
</comments>
</file>

<file path=xl/sharedStrings.xml><?xml version="1.0" encoding="utf-8"?>
<sst xmlns="http://schemas.openxmlformats.org/spreadsheetml/2006/main" count="160" uniqueCount="47">
  <si>
    <t>Payment</t>
  </si>
  <si>
    <t>Date</t>
  </si>
  <si>
    <t>Principal</t>
  </si>
  <si>
    <t>Interest</t>
  </si>
  <si>
    <t>Total</t>
  </si>
  <si>
    <t xml:space="preserve"> </t>
  </si>
  <si>
    <t xml:space="preserve">          Distribution of Debt Services</t>
  </si>
  <si>
    <t xml:space="preserve">       University System of Maryland</t>
  </si>
  <si>
    <t xml:space="preserve">        UMBC Event Center and Arena (Aux)</t>
  </si>
  <si>
    <t xml:space="preserve">   UMCP Dorchester Residence Hall (Auxiliary)</t>
  </si>
  <si>
    <t xml:space="preserve">  UMCP N. Campus Dining Hall Replace (Aux)</t>
  </si>
  <si>
    <t xml:space="preserve">      UMCP Two New Residence Halls (Aux)</t>
  </si>
  <si>
    <t>Principal-Total</t>
  </si>
  <si>
    <t>Interest-Total</t>
  </si>
  <si>
    <t>UMBC Retriver Activities Center Renewal (Aux)</t>
  </si>
  <si>
    <t>UMBC New Health Svc &amp; Counseling Bldg (Aux)</t>
  </si>
  <si>
    <t xml:space="preserve">           Total Auxiliary Projects - 2021A</t>
  </si>
  <si>
    <t xml:space="preserve">    2021 Series A Bond Funded Projects</t>
  </si>
  <si>
    <t xml:space="preserve">      2021A - Refunding</t>
  </si>
  <si>
    <t xml:space="preserve">                                                                                                  Total Debt Services - 2021A</t>
  </si>
  <si>
    <t xml:space="preserve">         Total Facilities Renewal - 2021A</t>
  </si>
  <si>
    <t xml:space="preserve">        Total Academic Projects - 2021A</t>
  </si>
  <si>
    <t xml:space="preserve">      Total UMCP Housing Projects - 2021A</t>
  </si>
  <si>
    <t>UMB Elevator &amp; Fire Alarm Improvement (Aux)</t>
  </si>
  <si>
    <t xml:space="preserve">            </t>
  </si>
  <si>
    <t xml:space="preserve">     UMES Natural Gas Conversion (Aux)</t>
  </si>
  <si>
    <r>
      <t xml:space="preserve">UMCP Chem Building Wing </t>
    </r>
    <r>
      <rPr>
        <sz val="10"/>
        <color rgb="FFFF0000"/>
        <rFont val="Arial"/>
        <family val="2"/>
      </rPr>
      <t>-42nd Amendment (Aux)</t>
    </r>
  </si>
  <si>
    <r>
      <t xml:space="preserve">UMB Facilities Renewal </t>
    </r>
    <r>
      <rPr>
        <sz val="10"/>
        <color rgb="FFFF0000"/>
        <rFont val="Arial"/>
        <family val="2"/>
      </rPr>
      <t>42nd Amendment (Aux)</t>
    </r>
  </si>
  <si>
    <t xml:space="preserve">      2021A - 30 Year Bond</t>
  </si>
  <si>
    <t xml:space="preserve">      2021A - 20 Year Bond</t>
  </si>
  <si>
    <t xml:space="preserve">      2021A - 10 Year Bond</t>
  </si>
  <si>
    <t>20 Year Bond</t>
  </si>
  <si>
    <t xml:space="preserve">                 2021A - 10 Year Bond</t>
  </si>
  <si>
    <t>20 year bond</t>
  </si>
  <si>
    <t>10 year bond</t>
  </si>
  <si>
    <t>30 Year Bonds</t>
  </si>
  <si>
    <t xml:space="preserve">                 2021A - 30 Year Bond</t>
  </si>
  <si>
    <t xml:space="preserve"> 2021A - 20 Year Bond</t>
  </si>
  <si>
    <t xml:space="preserve"> 2021A Bonds - Total              </t>
  </si>
  <si>
    <r>
      <t xml:space="preserve">UMCP Public Policy Bldg </t>
    </r>
    <r>
      <rPr>
        <sz val="10"/>
        <color rgb="FFFF0000"/>
        <rFont val="Arial"/>
        <family val="2"/>
      </rPr>
      <t>42nd Amendment(Aux)</t>
    </r>
  </si>
  <si>
    <r>
      <t xml:space="preserve">      UMCP Physics Bldg </t>
    </r>
    <r>
      <rPr>
        <sz val="10"/>
        <color rgb="FFFF0000"/>
        <rFont val="Arial"/>
        <family val="2"/>
      </rPr>
      <t>42nd Amendment (Aux)</t>
    </r>
  </si>
  <si>
    <t xml:space="preserve">   UMCP Rossborough Lane Parking Garage (Aux)</t>
  </si>
  <si>
    <t xml:space="preserve">       FSU Five Dorm Renovation (Aux)</t>
  </si>
  <si>
    <t xml:space="preserve"> TU Glen Towers &amp; Addition &amp; Renov (Aux)</t>
  </si>
  <si>
    <t>TU Residence Tower Renovation (Aux)</t>
  </si>
  <si>
    <t>TU Union Addition/Renovation (Aux)</t>
  </si>
  <si>
    <t>Debt Svc from Plant Fund\Trustee Accounts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</si>
</sst>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0.00000%"/>
  </numFmts>
  <fonts count="10" x14ac:knownFonts="1">
    <font>
      <sz val="10"/>
      <name val="Arial"/>
    </font>
    <font>
      <sz val="10"/>
      <name val="Arial"/>
      <family val="2"/>
    </font>
    <font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0070C0"/>
      <name val="Arial"/>
      <family val="2"/>
    </font>
    <font>
      <sz val="10"/>
      <color rgb="FFED0000"/>
      <name val="Arial"/>
      <family val="2"/>
    </font>
    <font>
      <sz val="10"/>
      <color rgb="FFA20000"/>
      <name val="Arial"/>
      <family val="2"/>
    </font>
    <font>
      <sz val="10"/>
      <color rgb="FF9A0000"/>
      <name val="Arial"/>
      <family val="2"/>
    </font>
    <font>
      <sz val="10"/>
      <color rgb="FFC2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6">
    <xf numFmtId="0" fontId="0" fillId="0" borderId="0" xfId="0"/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38" fontId="0" fillId="0" borderId="0" xfId="0" applyNumberFormat="1" applyAlignment="1">
      <alignment horizontal="right"/>
    </xf>
    <xf numFmtId="38" fontId="0" fillId="0" borderId="0" xfId="0" quotePrefix="1" applyNumberFormat="1" applyAlignment="1">
      <alignment horizontal="left"/>
    </xf>
    <xf numFmtId="38" fontId="0" fillId="0" borderId="0" xfId="0" applyNumberFormat="1"/>
    <xf numFmtId="3" fontId="0" fillId="0" borderId="0" xfId="0" applyNumberFormat="1"/>
    <xf numFmtId="38" fontId="0" fillId="0" borderId="0" xfId="0" applyNumberFormat="1" applyAlignment="1">
      <alignment horizontal="left"/>
    </xf>
    <xf numFmtId="165" fontId="0" fillId="0" borderId="0" xfId="0" applyNumberFormat="1"/>
    <xf numFmtId="164" fontId="0" fillId="0" borderId="1" xfId="0" applyNumberFormat="1" applyBorder="1" applyAlignment="1">
      <alignment horizontal="center"/>
    </xf>
    <xf numFmtId="38" fontId="0" fillId="2" borderId="2" xfId="0" applyNumberFormat="1" applyFill="1" applyBorder="1" applyAlignment="1">
      <alignment horizontal="right"/>
    </xf>
    <xf numFmtId="38" fontId="0" fillId="2" borderId="3" xfId="0" applyNumberFormat="1" applyFill="1" applyBorder="1" applyAlignment="1">
      <alignment horizontal="right"/>
    </xf>
    <xf numFmtId="38" fontId="0" fillId="0" borderId="3" xfId="0" applyNumberFormat="1" applyBorder="1" applyAlignment="1">
      <alignment horizontal="right"/>
    </xf>
    <xf numFmtId="165" fontId="0" fillId="0" borderId="6" xfId="0" applyNumberFormat="1" applyBorder="1" applyAlignment="1">
      <alignment horizontal="center"/>
    </xf>
    <xf numFmtId="165" fontId="0" fillId="0" borderId="3" xfId="0" applyNumberFormat="1" applyBorder="1" applyAlignment="1">
      <alignment horizontal="right"/>
    </xf>
    <xf numFmtId="165" fontId="0" fillId="0" borderId="4" xfId="0" quotePrefix="1" applyNumberFormat="1" applyBorder="1" applyAlignment="1">
      <alignment horizontal="right"/>
    </xf>
    <xf numFmtId="165" fontId="0" fillId="0" borderId="2" xfId="0" applyNumberFormat="1" applyBorder="1"/>
    <xf numFmtId="164" fontId="0" fillId="0" borderId="8" xfId="0" applyNumberFormat="1" applyBorder="1" applyAlignment="1">
      <alignment horizontal="center"/>
    </xf>
    <xf numFmtId="38" fontId="0" fillId="0" borderId="9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164" fontId="0" fillId="0" borderId="0" xfId="0" applyNumberFormat="1"/>
    <xf numFmtId="14" fontId="0" fillId="0" borderId="0" xfId="0" applyNumberFormat="1"/>
    <xf numFmtId="164" fontId="0" fillId="0" borderId="0" xfId="0" applyNumberFormat="1" applyAlignment="1">
      <alignment horizontal="center"/>
    </xf>
    <xf numFmtId="38" fontId="0" fillId="0" borderId="10" xfId="0" applyNumberFormat="1" applyBorder="1" applyAlignment="1">
      <alignment horizontal="right"/>
    </xf>
    <xf numFmtId="38" fontId="0" fillId="0" borderId="4" xfId="0" applyNumberFormat="1" applyBorder="1" applyAlignment="1">
      <alignment horizontal="left"/>
    </xf>
    <xf numFmtId="165" fontId="0" fillId="0" borderId="13" xfId="0" applyNumberFormat="1" applyBorder="1"/>
    <xf numFmtId="165" fontId="0" fillId="0" borderId="0" xfId="0" applyNumberFormat="1" applyAlignment="1">
      <alignment horizontal="right"/>
    </xf>
    <xf numFmtId="38" fontId="1" fillId="0" borderId="9" xfId="0" applyNumberFormat="1" applyFont="1" applyBorder="1" applyAlignment="1">
      <alignment horizontal="center"/>
    </xf>
    <xf numFmtId="38" fontId="0" fillId="0" borderId="0" xfId="0" applyNumberFormat="1" applyAlignment="1">
      <alignment horizontal="center"/>
    </xf>
    <xf numFmtId="38" fontId="1" fillId="0" borderId="0" xfId="0" quotePrefix="1" applyNumberFormat="1" applyFont="1" applyAlignment="1">
      <alignment horizontal="left"/>
    </xf>
    <xf numFmtId="38" fontId="0" fillId="0" borderId="2" xfId="0" applyNumberFormat="1" applyBorder="1"/>
    <xf numFmtId="38" fontId="1" fillId="0" borderId="0" xfId="0" applyNumberFormat="1" applyFont="1"/>
    <xf numFmtId="38" fontId="1" fillId="2" borderId="7" xfId="0" quotePrefix="1" applyNumberFormat="1" applyFont="1" applyFill="1" applyBorder="1" applyAlignment="1">
      <alignment horizontal="left"/>
    </xf>
    <xf numFmtId="38" fontId="0" fillId="2" borderId="5" xfId="0" applyNumberFormat="1" applyFill="1" applyBorder="1" applyAlignment="1">
      <alignment horizontal="right"/>
    </xf>
    <xf numFmtId="165" fontId="1" fillId="4" borderId="7" xfId="0" quotePrefix="1" applyNumberFormat="1" applyFont="1" applyFill="1" applyBorder="1"/>
    <xf numFmtId="165" fontId="0" fillId="4" borderId="11" xfId="0" applyNumberFormat="1" applyFill="1" applyBorder="1"/>
    <xf numFmtId="38" fontId="0" fillId="4" borderId="5" xfId="0" applyNumberFormat="1" applyFill="1" applyBorder="1" applyAlignment="1">
      <alignment horizontal="right"/>
    </xf>
    <xf numFmtId="165" fontId="0" fillId="0" borderId="4" xfId="0" quotePrefix="1" applyNumberFormat="1" applyBorder="1" applyAlignment="1">
      <alignment horizontal="left"/>
    </xf>
    <xf numFmtId="165" fontId="2" fillId="3" borderId="7" xfId="0" quotePrefix="1" applyNumberFormat="1" applyFont="1" applyFill="1" applyBorder="1"/>
    <xf numFmtId="165" fontId="2" fillId="3" borderId="3" xfId="0" applyNumberFormat="1" applyFont="1" applyFill="1" applyBorder="1" applyAlignment="1">
      <alignment horizontal="right"/>
    </xf>
    <xf numFmtId="3" fontId="0" fillId="4" borderId="4" xfId="0" applyNumberFormat="1" applyFill="1" applyBorder="1" applyAlignment="1">
      <alignment horizontal="left"/>
    </xf>
    <xf numFmtId="3" fontId="0" fillId="4" borderId="2" xfId="0" applyNumberFormat="1" applyFill="1" applyBorder="1"/>
    <xf numFmtId="3" fontId="0" fillId="4" borderId="3" xfId="0" applyNumberFormat="1" applyFill="1" applyBorder="1"/>
    <xf numFmtId="38" fontId="1" fillId="4" borderId="4" xfId="0" quotePrefix="1" applyNumberFormat="1" applyFont="1" applyFill="1" applyBorder="1" applyAlignment="1">
      <alignment horizontal="left"/>
    </xf>
    <xf numFmtId="38" fontId="0" fillId="4" borderId="3" xfId="0" applyNumberFormat="1" applyFill="1" applyBorder="1" applyAlignment="1">
      <alignment horizontal="right"/>
    </xf>
    <xf numFmtId="165" fontId="2" fillId="0" borderId="7" xfId="0" quotePrefix="1" applyNumberFormat="1" applyFont="1" applyBorder="1"/>
    <xf numFmtId="165" fontId="2" fillId="0" borderId="3" xfId="0" applyNumberFormat="1" applyFont="1" applyBorder="1" applyAlignment="1">
      <alignment horizontal="right"/>
    </xf>
    <xf numFmtId="165" fontId="0" fillId="0" borderId="2" xfId="0" applyNumberFormat="1" applyBorder="1" applyAlignment="1">
      <alignment horizontal="right"/>
    </xf>
    <xf numFmtId="3" fontId="0" fillId="3" borderId="6" xfId="0" applyNumberFormat="1" applyFill="1" applyBorder="1"/>
    <xf numFmtId="165" fontId="0" fillId="0" borderId="12" xfId="0" applyNumberFormat="1" applyBorder="1" applyAlignment="1">
      <alignment horizontal="right"/>
    </xf>
    <xf numFmtId="165" fontId="0" fillId="0" borderId="14" xfId="0" applyNumberFormat="1" applyBorder="1" applyAlignment="1">
      <alignment horizontal="right"/>
    </xf>
    <xf numFmtId="38" fontId="1" fillId="5" borderId="4" xfId="0" quotePrefix="1" applyNumberFormat="1" applyFont="1" applyFill="1" applyBorder="1" applyAlignment="1">
      <alignment horizontal="left"/>
    </xf>
    <xf numFmtId="38" fontId="0" fillId="5" borderId="2" xfId="0" applyNumberFormat="1" applyFill="1" applyBorder="1" applyAlignment="1">
      <alignment horizontal="right"/>
    </xf>
    <xf numFmtId="38" fontId="0" fillId="5" borderId="3" xfId="0" applyNumberFormat="1" applyFill="1" applyBorder="1" applyAlignment="1">
      <alignment horizontal="right"/>
    </xf>
    <xf numFmtId="38" fontId="1" fillId="5" borderId="2" xfId="0" quotePrefix="1" applyNumberFormat="1" applyFont="1" applyFill="1" applyBorder="1" applyAlignment="1">
      <alignment horizontal="left"/>
    </xf>
    <xf numFmtId="38" fontId="0" fillId="5" borderId="5" xfId="0" applyNumberFormat="1" applyFill="1" applyBorder="1" applyAlignment="1">
      <alignment horizontal="right"/>
    </xf>
    <xf numFmtId="165" fontId="1" fillId="5" borderId="7" xfId="0" quotePrefix="1" applyNumberFormat="1" applyFont="1" applyFill="1" applyBorder="1"/>
    <xf numFmtId="38" fontId="0" fillId="5" borderId="11" xfId="0" applyNumberFormat="1" applyFill="1" applyBorder="1" applyAlignment="1">
      <alignment horizontal="right"/>
    </xf>
    <xf numFmtId="165" fontId="1" fillId="6" borderId="7" xfId="0" quotePrefix="1" applyNumberFormat="1" applyFont="1" applyFill="1" applyBorder="1"/>
    <xf numFmtId="165" fontId="0" fillId="0" borderId="4" xfId="0" applyNumberFormat="1" applyBorder="1" applyAlignment="1">
      <alignment horizontal="right"/>
    </xf>
    <xf numFmtId="38" fontId="1" fillId="5" borderId="4" xfId="0" applyNumberFormat="1" applyFont="1" applyFill="1" applyBorder="1" applyAlignment="1">
      <alignment horizontal="left"/>
    </xf>
    <xf numFmtId="38" fontId="0" fillId="0" borderId="16" xfId="0" applyNumberFormat="1" applyBorder="1" applyAlignment="1">
      <alignment horizontal="left"/>
    </xf>
    <xf numFmtId="38" fontId="0" fillId="0" borderId="13" xfId="0" applyNumberFormat="1" applyBorder="1" applyAlignment="1">
      <alignment horizontal="right"/>
    </xf>
    <xf numFmtId="38" fontId="0" fillId="0" borderId="15" xfId="0" applyNumberFormat="1" applyBorder="1" applyAlignment="1">
      <alignment horizontal="right"/>
    </xf>
    <xf numFmtId="165" fontId="0" fillId="0" borderId="12" xfId="0" applyNumberFormat="1" applyBorder="1"/>
    <xf numFmtId="165" fontId="0" fillId="0" borderId="16" xfId="0" quotePrefix="1" applyNumberFormat="1" applyBorder="1" applyAlignment="1">
      <alignment horizontal="right"/>
    </xf>
    <xf numFmtId="165" fontId="0" fillId="0" borderId="13" xfId="0" applyNumberFormat="1" applyBorder="1" applyAlignment="1">
      <alignment horizontal="right"/>
    </xf>
    <xf numFmtId="165" fontId="1" fillId="0" borderId="12" xfId="0" applyNumberFormat="1" applyFont="1" applyBorder="1" applyAlignment="1">
      <alignment horizontal="center"/>
    </xf>
    <xf numFmtId="165" fontId="1" fillId="0" borderId="13" xfId="0" applyNumberFormat="1" applyFont="1" applyBorder="1" applyAlignment="1">
      <alignment horizontal="center"/>
    </xf>
    <xf numFmtId="165" fontId="1" fillId="0" borderId="15" xfId="0" applyNumberFormat="1" applyFont="1" applyBorder="1" applyAlignment="1">
      <alignment horizontal="center"/>
    </xf>
    <xf numFmtId="165" fontId="0" fillId="0" borderId="15" xfId="0" applyNumberFormat="1" applyBorder="1" applyAlignment="1">
      <alignment horizontal="right"/>
    </xf>
    <xf numFmtId="38" fontId="0" fillId="0" borderId="2" xfId="0" applyNumberFormat="1" applyBorder="1" applyAlignment="1">
      <alignment horizontal="right"/>
    </xf>
    <xf numFmtId="165" fontId="0" fillId="0" borderId="4" xfId="0" applyNumberFormat="1" applyBorder="1"/>
    <xf numFmtId="165" fontId="0" fillId="0" borderId="16" xfId="0" applyNumberFormat="1" applyBorder="1" applyAlignment="1">
      <alignment horizontal="right"/>
    </xf>
    <xf numFmtId="3" fontId="0" fillId="5" borderId="4" xfId="0" quotePrefix="1" applyNumberFormat="1" applyFill="1" applyBorder="1" applyAlignment="1">
      <alignment horizontal="left"/>
    </xf>
    <xf numFmtId="3" fontId="0" fillId="5" borderId="2" xfId="0" applyNumberFormat="1" applyFill="1" applyBorder="1"/>
    <xf numFmtId="3" fontId="0" fillId="5" borderId="3" xfId="0" applyNumberFormat="1" applyFill="1" applyBorder="1"/>
    <xf numFmtId="3" fontId="1" fillId="5" borderId="4" xfId="0" quotePrefix="1" applyNumberFormat="1" applyFont="1" applyFill="1" applyBorder="1" applyAlignment="1">
      <alignment horizontal="left"/>
    </xf>
    <xf numFmtId="3" fontId="1" fillId="5" borderId="4" xfId="0" applyNumberFormat="1" applyFont="1" applyFill="1" applyBorder="1" applyAlignment="1">
      <alignment horizontal="left"/>
    </xf>
    <xf numFmtId="3" fontId="1" fillId="5" borderId="7" xfId="0" applyNumberFormat="1" applyFont="1" applyFill="1" applyBorder="1" applyAlignment="1">
      <alignment horizontal="left"/>
    </xf>
    <xf numFmtId="38" fontId="0" fillId="5" borderId="5" xfId="0" applyNumberFormat="1" applyFill="1" applyBorder="1"/>
    <xf numFmtId="38" fontId="0" fillId="5" borderId="11" xfId="0" applyNumberFormat="1" applyFill="1" applyBorder="1"/>
    <xf numFmtId="38" fontId="1" fillId="7" borderId="4" xfId="0" quotePrefix="1" applyNumberFormat="1" applyFont="1" applyFill="1" applyBorder="1" applyAlignment="1">
      <alignment horizontal="left"/>
    </xf>
    <xf numFmtId="38" fontId="0" fillId="7" borderId="5" xfId="0" applyNumberFormat="1" applyFill="1" applyBorder="1" applyAlignment="1">
      <alignment horizontal="right"/>
    </xf>
    <xf numFmtId="38" fontId="0" fillId="7" borderId="3" xfId="0" applyNumberFormat="1" applyFill="1" applyBorder="1" applyAlignment="1">
      <alignment horizontal="right"/>
    </xf>
    <xf numFmtId="165" fontId="1" fillId="7" borderId="7" xfId="0" quotePrefix="1" applyNumberFormat="1" applyFont="1" applyFill="1" applyBorder="1"/>
    <xf numFmtId="165" fontId="0" fillId="7" borderId="5" xfId="0" applyNumberFormat="1" applyFill="1" applyBorder="1"/>
    <xf numFmtId="165" fontId="0" fillId="7" borderId="3" xfId="0" applyNumberFormat="1" applyFill="1" applyBorder="1" applyAlignment="1">
      <alignment horizontal="right"/>
    </xf>
    <xf numFmtId="3" fontId="0" fillId="7" borderId="7" xfId="0" applyNumberFormat="1" applyFill="1" applyBorder="1" applyAlignment="1">
      <alignment horizontal="left"/>
    </xf>
    <xf numFmtId="3" fontId="0" fillId="7" borderId="5" xfId="0" applyNumberFormat="1" applyFill="1" applyBorder="1"/>
    <xf numFmtId="3" fontId="0" fillId="7" borderId="11" xfId="0" applyNumberFormat="1" applyFill="1" applyBorder="1"/>
    <xf numFmtId="3" fontId="0" fillId="5" borderId="4" xfId="0" applyNumberFormat="1" applyFill="1" applyBorder="1" applyAlignment="1">
      <alignment horizontal="left"/>
    </xf>
    <xf numFmtId="165" fontId="2" fillId="4" borderId="5" xfId="0" applyNumberFormat="1" applyFont="1" applyFill="1" applyBorder="1"/>
    <xf numFmtId="165" fontId="2" fillId="4" borderId="3" xfId="0" applyNumberFormat="1" applyFont="1" applyFill="1" applyBorder="1" applyAlignment="1">
      <alignment horizontal="right"/>
    </xf>
    <xf numFmtId="38" fontId="0" fillId="6" borderId="5" xfId="0" applyNumberFormat="1" applyFill="1" applyBorder="1" applyAlignment="1">
      <alignment horizontal="right"/>
    </xf>
    <xf numFmtId="165" fontId="5" fillId="0" borderId="0" xfId="0" applyNumberFormat="1" applyFont="1"/>
    <xf numFmtId="38" fontId="0" fillId="0" borderId="13" xfId="0" applyNumberFormat="1" applyBorder="1"/>
    <xf numFmtId="38" fontId="1" fillId="0" borderId="13" xfId="0" applyNumberFormat="1" applyFont="1" applyBorder="1"/>
    <xf numFmtId="38" fontId="1" fillId="0" borderId="13" xfId="0" applyNumberFormat="1" applyFont="1" applyBorder="1" applyAlignment="1">
      <alignment horizontal="right"/>
    </xf>
    <xf numFmtId="38" fontId="1" fillId="0" borderId="0" xfId="0" applyNumberFormat="1" applyFont="1" applyAlignment="1">
      <alignment horizontal="right"/>
    </xf>
    <xf numFmtId="165" fontId="2" fillId="0" borderId="11" xfId="0" quotePrefix="1" applyNumberFormat="1" applyFont="1" applyBorder="1" applyAlignment="1">
      <alignment horizontal="center"/>
    </xf>
    <xf numFmtId="165" fontId="1" fillId="0" borderId="4" xfId="0" applyNumberFormat="1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165" fontId="2" fillId="5" borderId="11" xfId="0" quotePrefix="1" applyNumberFormat="1" applyFont="1" applyFill="1" applyBorder="1" applyAlignment="1">
      <alignment horizontal="center"/>
    </xf>
    <xf numFmtId="165" fontId="6" fillId="0" borderId="2" xfId="0" applyNumberFormat="1" applyFont="1" applyBorder="1" applyAlignment="1">
      <alignment horizontal="center"/>
    </xf>
    <xf numFmtId="165" fontId="6" fillId="0" borderId="7" xfId="0" quotePrefix="1" applyNumberFormat="1" applyFont="1" applyBorder="1" applyAlignment="1">
      <alignment horizontal="center"/>
    </xf>
    <xf numFmtId="165" fontId="6" fillId="0" borderId="2" xfId="0" applyNumberFormat="1" applyFont="1" applyBorder="1"/>
    <xf numFmtId="165" fontId="6" fillId="0" borderId="0" xfId="0" applyNumberFormat="1" applyFont="1"/>
    <xf numFmtId="165" fontId="7" fillId="3" borderId="5" xfId="0" applyNumberFormat="1" applyFont="1" applyFill="1" applyBorder="1"/>
    <xf numFmtId="165" fontId="7" fillId="3" borderId="7" xfId="0" quotePrefix="1" applyNumberFormat="1" applyFont="1" applyFill="1" applyBorder="1"/>
    <xf numFmtId="165" fontId="8" fillId="4" borderId="7" xfId="0" quotePrefix="1" applyNumberFormat="1" applyFont="1" applyFill="1" applyBorder="1"/>
    <xf numFmtId="165" fontId="9" fillId="5" borderId="7" xfId="0" quotePrefix="1" applyNumberFormat="1" applyFont="1" applyFill="1" applyBorder="1" applyAlignment="1">
      <alignment horizontal="center"/>
    </xf>
    <xf numFmtId="165" fontId="9" fillId="5" borderId="11" xfId="0" quotePrefix="1" applyNumberFormat="1" applyFont="1" applyFill="1" applyBorder="1" applyAlignment="1">
      <alignment horizontal="center"/>
    </xf>
    <xf numFmtId="38" fontId="0" fillId="2" borderId="5" xfId="0" applyNumberFormat="1" applyFill="1" applyBorder="1" applyAlignment="1">
      <alignment horizontal="center"/>
    </xf>
    <xf numFmtId="38" fontId="0" fillId="2" borderId="11" xfId="0" applyNumberFormat="1" applyFill="1" applyBorder="1" applyAlignment="1">
      <alignment horizontal="center"/>
    </xf>
    <xf numFmtId="3" fontId="1" fillId="5" borderId="7" xfId="0" applyNumberFormat="1" applyFont="1" applyFill="1" applyBorder="1" applyAlignment="1">
      <alignment horizontal="center"/>
    </xf>
    <xf numFmtId="3" fontId="1" fillId="5" borderId="5" xfId="0" applyNumberFormat="1" applyFont="1" applyFill="1" applyBorder="1" applyAlignment="1">
      <alignment horizontal="center"/>
    </xf>
    <xf numFmtId="3" fontId="1" fillId="5" borderId="11" xfId="0" applyNumberFormat="1" applyFont="1" applyFill="1" applyBorder="1" applyAlignment="1">
      <alignment horizontal="center"/>
    </xf>
    <xf numFmtId="38" fontId="1" fillId="5" borderId="7" xfId="0" applyNumberFormat="1" applyFont="1" applyFill="1" applyBorder="1" applyAlignment="1">
      <alignment horizontal="center"/>
    </xf>
    <xf numFmtId="38" fontId="1" fillId="5" borderId="5" xfId="0" applyNumberFormat="1" applyFont="1" applyFill="1" applyBorder="1" applyAlignment="1">
      <alignment horizontal="center"/>
    </xf>
    <xf numFmtId="38" fontId="1" fillId="5" borderId="11" xfId="0" applyNumberFormat="1" applyFont="1" applyFill="1" applyBorder="1" applyAlignment="1">
      <alignment horizontal="center"/>
    </xf>
    <xf numFmtId="165" fontId="6" fillId="0" borderId="7" xfId="0" quotePrefix="1" applyNumberFormat="1" applyFont="1" applyBorder="1" applyAlignment="1">
      <alignment horizontal="center"/>
    </xf>
    <xf numFmtId="165" fontId="2" fillId="0" borderId="5" xfId="0" quotePrefix="1" applyNumberFormat="1" applyFont="1" applyBorder="1" applyAlignment="1">
      <alignment horizontal="center"/>
    </xf>
    <xf numFmtId="165" fontId="2" fillId="0" borderId="11" xfId="0" quotePrefix="1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ABA52-B3A0-4388-98D8-664F7BF57530}">
  <sheetPr>
    <tabColor theme="6" tint="0.39997558519241921"/>
  </sheetPr>
  <dimension ref="A1:DK601"/>
  <sheetViews>
    <sheetView tabSelected="1" zoomScale="90" zoomScaleNormal="90" workbookViewId="0">
      <pane xSplit="2" ySplit="9" topLeftCell="C51" activePane="bottomRight" state="frozen"/>
      <selection pane="topRight" activeCell="C1" sqref="C1"/>
      <selection pane="bottomLeft" activeCell="A10" sqref="A10"/>
      <selection pane="bottomRight" activeCell="L76" sqref="L76"/>
    </sheetView>
  </sheetViews>
  <sheetFormatPr defaultColWidth="13.7109375" defaultRowHeight="12.75" x14ac:dyDescent="0.2"/>
  <cols>
    <col min="1" max="1" width="9.7109375" style="21" customWidth="1"/>
    <col min="2" max="2" width="3.7109375" customWidth="1"/>
    <col min="3" max="6" width="13.7109375" style="3"/>
    <col min="7" max="13" width="13.7109375" style="3" customWidth="1"/>
    <col min="14" max="14" width="3.7109375" style="5" customWidth="1"/>
    <col min="15" max="17" width="13.7109375" style="5" customWidth="1"/>
    <col min="18" max="18" width="5.140625" style="5" customWidth="1"/>
    <col min="19" max="21" width="13.7109375" style="5" customWidth="1"/>
    <col min="22" max="22" width="3.7109375" style="5" customWidth="1"/>
    <col min="23" max="25" width="13.7109375" customWidth="1"/>
    <col min="26" max="26" width="3.7109375" style="5" customWidth="1"/>
    <col min="27" max="29" width="13.7109375" style="5" customWidth="1"/>
    <col min="30" max="30" width="3.7109375" style="5" customWidth="1"/>
    <col min="31" max="33" width="13.7109375" style="5"/>
    <col min="34" max="34" width="3.7109375" style="5" customWidth="1"/>
    <col min="38" max="38" width="4" style="5" customWidth="1"/>
    <col min="39" max="41" width="13.7109375" style="5" customWidth="1"/>
    <col min="42" max="42" width="4" style="5" customWidth="1"/>
    <col min="43" max="43" width="13.7109375" style="5" customWidth="1"/>
    <col min="44" max="44" width="13.140625" style="5" customWidth="1"/>
    <col min="45" max="45" width="13.28515625" style="5" customWidth="1"/>
    <col min="46" max="46" width="4" style="5" customWidth="1"/>
    <col min="47" max="47" width="13.7109375" style="5" customWidth="1"/>
    <col min="48" max="48" width="12.7109375" style="5" customWidth="1"/>
    <col min="49" max="49" width="13.7109375" style="5" customWidth="1"/>
    <col min="50" max="50" width="3.7109375" style="5" customWidth="1"/>
    <col min="54" max="54" width="3.7109375" style="5" customWidth="1"/>
    <col min="57" max="57" width="14.85546875" customWidth="1"/>
    <col min="58" max="58" width="3.7109375" style="5" customWidth="1"/>
    <col min="59" max="61" width="13.7109375" style="5" customWidth="1"/>
    <col min="62" max="62" width="3.42578125" style="5" customWidth="1"/>
    <col min="63" max="65" width="13.7109375" style="5"/>
    <col min="66" max="66" width="3.7109375" style="5" customWidth="1"/>
    <col min="67" max="69" width="13.7109375" style="5"/>
    <col min="70" max="70" width="3.7109375" style="5" customWidth="1"/>
    <col min="71" max="73" width="13.7109375" style="5"/>
    <col min="74" max="74" width="3.7109375" style="5" customWidth="1"/>
    <col min="75" max="77" width="13.7109375" style="5"/>
    <col min="78" max="78" width="3.7109375" style="5" customWidth="1"/>
    <col min="79" max="81" width="13.7109375" style="5"/>
    <col min="82" max="82" width="3.7109375" style="5" customWidth="1"/>
    <col min="83" max="85" width="13.7109375" style="5"/>
    <col min="86" max="86" width="3.7109375" style="5" customWidth="1"/>
    <col min="87" max="89" width="13.7109375" style="5"/>
    <col min="90" max="90" width="3.7109375" style="5" customWidth="1"/>
    <col min="91" max="93" width="13.7109375" style="5"/>
    <col min="94" max="94" width="3.7109375" style="5" customWidth="1"/>
    <col min="95" max="97" width="13.7109375" style="5"/>
    <col min="98" max="98" width="3.7109375" style="5" customWidth="1"/>
    <col min="99" max="101" width="13.7109375" style="5"/>
    <col min="102" max="102" width="3.7109375" style="5" customWidth="1"/>
    <col min="103" max="105" width="13.7109375" style="5"/>
    <col min="106" max="106" width="3.7109375" style="5" customWidth="1"/>
    <col min="273" max="273" width="9.7109375" customWidth="1"/>
    <col min="274" max="274" width="3.7109375" customWidth="1"/>
    <col min="286" max="286" width="3.7109375" customWidth="1"/>
    <col min="290" max="290" width="3.7109375" customWidth="1"/>
    <col min="294" max="294" width="3.7109375" customWidth="1"/>
    <col min="298" max="298" width="3.7109375" customWidth="1"/>
    <col min="302" max="302" width="3.7109375" customWidth="1"/>
    <col min="306" max="306" width="3.7109375" customWidth="1"/>
    <col min="310" max="310" width="3.7109375" customWidth="1"/>
    <col min="314" max="314" width="3.7109375" customWidth="1"/>
    <col min="318" max="318" width="3.7109375" customWidth="1"/>
    <col min="322" max="322" width="3.7109375" customWidth="1"/>
    <col min="326" max="326" width="3.7109375" customWidth="1"/>
    <col min="330" max="330" width="3.7109375" customWidth="1"/>
    <col min="334" max="334" width="3.7109375" customWidth="1"/>
    <col min="338" max="338" width="3.7109375" customWidth="1"/>
    <col min="342" max="342" width="3.7109375" customWidth="1"/>
    <col min="346" max="346" width="3.7109375" customWidth="1"/>
    <col min="350" max="350" width="3.7109375" customWidth="1"/>
    <col min="354" max="354" width="3.7109375" customWidth="1"/>
    <col min="358" max="358" width="3.7109375" customWidth="1"/>
    <col min="362" max="362" width="3.7109375" customWidth="1"/>
    <col min="529" max="529" width="9.7109375" customWidth="1"/>
    <col min="530" max="530" width="3.7109375" customWidth="1"/>
    <col min="542" max="542" width="3.7109375" customWidth="1"/>
    <col min="546" max="546" width="3.7109375" customWidth="1"/>
    <col min="550" max="550" width="3.7109375" customWidth="1"/>
    <col min="554" max="554" width="3.7109375" customWidth="1"/>
    <col min="558" max="558" width="3.7109375" customWidth="1"/>
    <col min="562" max="562" width="3.7109375" customWidth="1"/>
    <col min="566" max="566" width="3.7109375" customWidth="1"/>
    <col min="570" max="570" width="3.7109375" customWidth="1"/>
    <col min="574" max="574" width="3.7109375" customWidth="1"/>
    <col min="578" max="578" width="3.7109375" customWidth="1"/>
    <col min="582" max="582" width="3.7109375" customWidth="1"/>
    <col min="586" max="586" width="3.7109375" customWidth="1"/>
    <col min="590" max="590" width="3.7109375" customWidth="1"/>
    <col min="594" max="594" width="3.7109375" customWidth="1"/>
    <col min="598" max="598" width="3.7109375" customWidth="1"/>
    <col min="602" max="602" width="3.7109375" customWidth="1"/>
    <col min="606" max="606" width="3.7109375" customWidth="1"/>
    <col min="610" max="610" width="3.7109375" customWidth="1"/>
    <col min="614" max="614" width="3.7109375" customWidth="1"/>
    <col min="618" max="618" width="3.7109375" customWidth="1"/>
    <col min="785" max="785" width="9.7109375" customWidth="1"/>
    <col min="786" max="786" width="3.7109375" customWidth="1"/>
    <col min="798" max="798" width="3.7109375" customWidth="1"/>
    <col min="802" max="802" width="3.7109375" customWidth="1"/>
    <col min="806" max="806" width="3.7109375" customWidth="1"/>
    <col min="810" max="810" width="3.7109375" customWidth="1"/>
    <col min="814" max="814" width="3.7109375" customWidth="1"/>
    <col min="818" max="818" width="3.7109375" customWidth="1"/>
    <col min="822" max="822" width="3.7109375" customWidth="1"/>
    <col min="826" max="826" width="3.7109375" customWidth="1"/>
    <col min="830" max="830" width="3.7109375" customWidth="1"/>
    <col min="834" max="834" width="3.7109375" customWidth="1"/>
    <col min="838" max="838" width="3.7109375" customWidth="1"/>
    <col min="842" max="842" width="3.7109375" customWidth="1"/>
    <col min="846" max="846" width="3.7109375" customWidth="1"/>
    <col min="850" max="850" width="3.7109375" customWidth="1"/>
    <col min="854" max="854" width="3.7109375" customWidth="1"/>
    <col min="858" max="858" width="3.7109375" customWidth="1"/>
    <col min="862" max="862" width="3.7109375" customWidth="1"/>
    <col min="866" max="866" width="3.7109375" customWidth="1"/>
    <col min="870" max="870" width="3.7109375" customWidth="1"/>
    <col min="874" max="874" width="3.7109375" customWidth="1"/>
    <col min="1041" max="1041" width="9.7109375" customWidth="1"/>
    <col min="1042" max="1042" width="3.7109375" customWidth="1"/>
    <col min="1054" max="1054" width="3.7109375" customWidth="1"/>
    <col min="1058" max="1058" width="3.7109375" customWidth="1"/>
    <col min="1062" max="1062" width="3.7109375" customWidth="1"/>
    <col min="1066" max="1066" width="3.7109375" customWidth="1"/>
    <col min="1070" max="1070" width="3.7109375" customWidth="1"/>
    <col min="1074" max="1074" width="3.7109375" customWidth="1"/>
    <col min="1078" max="1078" width="3.7109375" customWidth="1"/>
    <col min="1082" max="1082" width="3.7109375" customWidth="1"/>
    <col min="1086" max="1086" width="3.7109375" customWidth="1"/>
    <col min="1090" max="1090" width="3.7109375" customWidth="1"/>
    <col min="1094" max="1094" width="3.7109375" customWidth="1"/>
    <col min="1098" max="1098" width="3.7109375" customWidth="1"/>
    <col min="1102" max="1102" width="3.7109375" customWidth="1"/>
    <col min="1106" max="1106" width="3.7109375" customWidth="1"/>
    <col min="1110" max="1110" width="3.7109375" customWidth="1"/>
    <col min="1114" max="1114" width="3.7109375" customWidth="1"/>
    <col min="1118" max="1118" width="3.7109375" customWidth="1"/>
    <col min="1122" max="1122" width="3.7109375" customWidth="1"/>
    <col min="1126" max="1126" width="3.7109375" customWidth="1"/>
    <col min="1130" max="1130" width="3.7109375" customWidth="1"/>
    <col min="1297" max="1297" width="9.7109375" customWidth="1"/>
    <col min="1298" max="1298" width="3.7109375" customWidth="1"/>
    <col min="1310" max="1310" width="3.7109375" customWidth="1"/>
    <col min="1314" max="1314" width="3.7109375" customWidth="1"/>
    <col min="1318" max="1318" width="3.7109375" customWidth="1"/>
    <col min="1322" max="1322" width="3.7109375" customWidth="1"/>
    <col min="1326" max="1326" width="3.7109375" customWidth="1"/>
    <col min="1330" max="1330" width="3.7109375" customWidth="1"/>
    <col min="1334" max="1334" width="3.7109375" customWidth="1"/>
    <col min="1338" max="1338" width="3.7109375" customWidth="1"/>
    <col min="1342" max="1342" width="3.7109375" customWidth="1"/>
    <col min="1346" max="1346" width="3.7109375" customWidth="1"/>
    <col min="1350" max="1350" width="3.7109375" customWidth="1"/>
    <col min="1354" max="1354" width="3.7109375" customWidth="1"/>
    <col min="1358" max="1358" width="3.7109375" customWidth="1"/>
    <col min="1362" max="1362" width="3.7109375" customWidth="1"/>
    <col min="1366" max="1366" width="3.7109375" customWidth="1"/>
    <col min="1370" max="1370" width="3.7109375" customWidth="1"/>
    <col min="1374" max="1374" width="3.7109375" customWidth="1"/>
    <col min="1378" max="1378" width="3.7109375" customWidth="1"/>
    <col min="1382" max="1382" width="3.7109375" customWidth="1"/>
    <col min="1386" max="1386" width="3.7109375" customWidth="1"/>
    <col min="1553" max="1553" width="9.7109375" customWidth="1"/>
    <col min="1554" max="1554" width="3.7109375" customWidth="1"/>
    <col min="1566" max="1566" width="3.7109375" customWidth="1"/>
    <col min="1570" max="1570" width="3.7109375" customWidth="1"/>
    <col min="1574" max="1574" width="3.7109375" customWidth="1"/>
    <col min="1578" max="1578" width="3.7109375" customWidth="1"/>
    <col min="1582" max="1582" width="3.7109375" customWidth="1"/>
    <col min="1586" max="1586" width="3.7109375" customWidth="1"/>
    <col min="1590" max="1590" width="3.7109375" customWidth="1"/>
    <col min="1594" max="1594" width="3.7109375" customWidth="1"/>
    <col min="1598" max="1598" width="3.7109375" customWidth="1"/>
    <col min="1602" max="1602" width="3.7109375" customWidth="1"/>
    <col min="1606" max="1606" width="3.7109375" customWidth="1"/>
    <col min="1610" max="1610" width="3.7109375" customWidth="1"/>
    <col min="1614" max="1614" width="3.7109375" customWidth="1"/>
    <col min="1618" max="1618" width="3.7109375" customWidth="1"/>
    <col min="1622" max="1622" width="3.7109375" customWidth="1"/>
    <col min="1626" max="1626" width="3.7109375" customWidth="1"/>
    <col min="1630" max="1630" width="3.7109375" customWidth="1"/>
    <col min="1634" max="1634" width="3.7109375" customWidth="1"/>
    <col min="1638" max="1638" width="3.7109375" customWidth="1"/>
    <col min="1642" max="1642" width="3.7109375" customWidth="1"/>
    <col min="1809" max="1809" width="9.7109375" customWidth="1"/>
    <col min="1810" max="1810" width="3.7109375" customWidth="1"/>
    <col min="1822" max="1822" width="3.7109375" customWidth="1"/>
    <col min="1826" max="1826" width="3.7109375" customWidth="1"/>
    <col min="1830" max="1830" width="3.7109375" customWidth="1"/>
    <col min="1834" max="1834" width="3.7109375" customWidth="1"/>
    <col min="1838" max="1838" width="3.7109375" customWidth="1"/>
    <col min="1842" max="1842" width="3.7109375" customWidth="1"/>
    <col min="1846" max="1846" width="3.7109375" customWidth="1"/>
    <col min="1850" max="1850" width="3.7109375" customWidth="1"/>
    <col min="1854" max="1854" width="3.7109375" customWidth="1"/>
    <col min="1858" max="1858" width="3.7109375" customWidth="1"/>
    <col min="1862" max="1862" width="3.7109375" customWidth="1"/>
    <col min="1866" max="1866" width="3.7109375" customWidth="1"/>
    <col min="1870" max="1870" width="3.7109375" customWidth="1"/>
    <col min="1874" max="1874" width="3.7109375" customWidth="1"/>
    <col min="1878" max="1878" width="3.7109375" customWidth="1"/>
    <col min="1882" max="1882" width="3.7109375" customWidth="1"/>
    <col min="1886" max="1886" width="3.7109375" customWidth="1"/>
    <col min="1890" max="1890" width="3.7109375" customWidth="1"/>
    <col min="1894" max="1894" width="3.7109375" customWidth="1"/>
    <col min="1898" max="1898" width="3.7109375" customWidth="1"/>
    <col min="2065" max="2065" width="9.7109375" customWidth="1"/>
    <col min="2066" max="2066" width="3.7109375" customWidth="1"/>
    <col min="2078" max="2078" width="3.7109375" customWidth="1"/>
    <col min="2082" max="2082" width="3.7109375" customWidth="1"/>
    <col min="2086" max="2086" width="3.7109375" customWidth="1"/>
    <col min="2090" max="2090" width="3.7109375" customWidth="1"/>
    <col min="2094" max="2094" width="3.7109375" customWidth="1"/>
    <col min="2098" max="2098" width="3.7109375" customWidth="1"/>
    <col min="2102" max="2102" width="3.7109375" customWidth="1"/>
    <col min="2106" max="2106" width="3.7109375" customWidth="1"/>
    <col min="2110" max="2110" width="3.7109375" customWidth="1"/>
    <col min="2114" max="2114" width="3.7109375" customWidth="1"/>
    <col min="2118" max="2118" width="3.7109375" customWidth="1"/>
    <col min="2122" max="2122" width="3.7109375" customWidth="1"/>
    <col min="2126" max="2126" width="3.7109375" customWidth="1"/>
    <col min="2130" max="2130" width="3.7109375" customWidth="1"/>
    <col min="2134" max="2134" width="3.7109375" customWidth="1"/>
    <col min="2138" max="2138" width="3.7109375" customWidth="1"/>
    <col min="2142" max="2142" width="3.7109375" customWidth="1"/>
    <col min="2146" max="2146" width="3.7109375" customWidth="1"/>
    <col min="2150" max="2150" width="3.7109375" customWidth="1"/>
    <col min="2154" max="2154" width="3.7109375" customWidth="1"/>
    <col min="2321" max="2321" width="9.7109375" customWidth="1"/>
    <col min="2322" max="2322" width="3.7109375" customWidth="1"/>
    <col min="2334" max="2334" width="3.7109375" customWidth="1"/>
    <col min="2338" max="2338" width="3.7109375" customWidth="1"/>
    <col min="2342" max="2342" width="3.7109375" customWidth="1"/>
    <col min="2346" max="2346" width="3.7109375" customWidth="1"/>
    <col min="2350" max="2350" width="3.7109375" customWidth="1"/>
    <col min="2354" max="2354" width="3.7109375" customWidth="1"/>
    <col min="2358" max="2358" width="3.7109375" customWidth="1"/>
    <col min="2362" max="2362" width="3.7109375" customWidth="1"/>
    <col min="2366" max="2366" width="3.7109375" customWidth="1"/>
    <col min="2370" max="2370" width="3.7109375" customWidth="1"/>
    <col min="2374" max="2374" width="3.7109375" customWidth="1"/>
    <col min="2378" max="2378" width="3.7109375" customWidth="1"/>
    <col min="2382" max="2382" width="3.7109375" customWidth="1"/>
    <col min="2386" max="2386" width="3.7109375" customWidth="1"/>
    <col min="2390" max="2390" width="3.7109375" customWidth="1"/>
    <col min="2394" max="2394" width="3.7109375" customWidth="1"/>
    <col min="2398" max="2398" width="3.7109375" customWidth="1"/>
    <col min="2402" max="2402" width="3.7109375" customWidth="1"/>
    <col min="2406" max="2406" width="3.7109375" customWidth="1"/>
    <col min="2410" max="2410" width="3.7109375" customWidth="1"/>
    <col min="2577" max="2577" width="9.7109375" customWidth="1"/>
    <col min="2578" max="2578" width="3.7109375" customWidth="1"/>
    <col min="2590" max="2590" width="3.7109375" customWidth="1"/>
    <col min="2594" max="2594" width="3.7109375" customWidth="1"/>
    <col min="2598" max="2598" width="3.7109375" customWidth="1"/>
    <col min="2602" max="2602" width="3.7109375" customWidth="1"/>
    <col min="2606" max="2606" width="3.7109375" customWidth="1"/>
    <col min="2610" max="2610" width="3.7109375" customWidth="1"/>
    <col min="2614" max="2614" width="3.7109375" customWidth="1"/>
    <col min="2618" max="2618" width="3.7109375" customWidth="1"/>
    <col min="2622" max="2622" width="3.7109375" customWidth="1"/>
    <col min="2626" max="2626" width="3.7109375" customWidth="1"/>
    <col min="2630" max="2630" width="3.7109375" customWidth="1"/>
    <col min="2634" max="2634" width="3.7109375" customWidth="1"/>
    <col min="2638" max="2638" width="3.7109375" customWidth="1"/>
    <col min="2642" max="2642" width="3.7109375" customWidth="1"/>
    <col min="2646" max="2646" width="3.7109375" customWidth="1"/>
    <col min="2650" max="2650" width="3.7109375" customWidth="1"/>
    <col min="2654" max="2654" width="3.7109375" customWidth="1"/>
    <col min="2658" max="2658" width="3.7109375" customWidth="1"/>
    <col min="2662" max="2662" width="3.7109375" customWidth="1"/>
    <col min="2666" max="2666" width="3.7109375" customWidth="1"/>
    <col min="2833" max="2833" width="9.7109375" customWidth="1"/>
    <col min="2834" max="2834" width="3.7109375" customWidth="1"/>
    <col min="2846" max="2846" width="3.7109375" customWidth="1"/>
    <col min="2850" max="2850" width="3.7109375" customWidth="1"/>
    <col min="2854" max="2854" width="3.7109375" customWidth="1"/>
    <col min="2858" max="2858" width="3.7109375" customWidth="1"/>
    <col min="2862" max="2862" width="3.7109375" customWidth="1"/>
    <col min="2866" max="2866" width="3.7109375" customWidth="1"/>
    <col min="2870" max="2870" width="3.7109375" customWidth="1"/>
    <col min="2874" max="2874" width="3.7109375" customWidth="1"/>
    <col min="2878" max="2878" width="3.7109375" customWidth="1"/>
    <col min="2882" max="2882" width="3.7109375" customWidth="1"/>
    <col min="2886" max="2886" width="3.7109375" customWidth="1"/>
    <col min="2890" max="2890" width="3.7109375" customWidth="1"/>
    <col min="2894" max="2894" width="3.7109375" customWidth="1"/>
    <col min="2898" max="2898" width="3.7109375" customWidth="1"/>
    <col min="2902" max="2902" width="3.7109375" customWidth="1"/>
    <col min="2906" max="2906" width="3.7109375" customWidth="1"/>
    <col min="2910" max="2910" width="3.7109375" customWidth="1"/>
    <col min="2914" max="2914" width="3.7109375" customWidth="1"/>
    <col min="2918" max="2918" width="3.7109375" customWidth="1"/>
    <col min="2922" max="2922" width="3.7109375" customWidth="1"/>
    <col min="3089" max="3089" width="9.7109375" customWidth="1"/>
    <col min="3090" max="3090" width="3.7109375" customWidth="1"/>
    <col min="3102" max="3102" width="3.7109375" customWidth="1"/>
    <col min="3106" max="3106" width="3.7109375" customWidth="1"/>
    <col min="3110" max="3110" width="3.7109375" customWidth="1"/>
    <col min="3114" max="3114" width="3.7109375" customWidth="1"/>
    <col min="3118" max="3118" width="3.7109375" customWidth="1"/>
    <col min="3122" max="3122" width="3.7109375" customWidth="1"/>
    <col min="3126" max="3126" width="3.7109375" customWidth="1"/>
    <col min="3130" max="3130" width="3.7109375" customWidth="1"/>
    <col min="3134" max="3134" width="3.7109375" customWidth="1"/>
    <col min="3138" max="3138" width="3.7109375" customWidth="1"/>
    <col min="3142" max="3142" width="3.7109375" customWidth="1"/>
    <col min="3146" max="3146" width="3.7109375" customWidth="1"/>
    <col min="3150" max="3150" width="3.7109375" customWidth="1"/>
    <col min="3154" max="3154" width="3.7109375" customWidth="1"/>
    <col min="3158" max="3158" width="3.7109375" customWidth="1"/>
    <col min="3162" max="3162" width="3.7109375" customWidth="1"/>
    <col min="3166" max="3166" width="3.7109375" customWidth="1"/>
    <col min="3170" max="3170" width="3.7109375" customWidth="1"/>
    <col min="3174" max="3174" width="3.7109375" customWidth="1"/>
    <col min="3178" max="3178" width="3.7109375" customWidth="1"/>
    <col min="3345" max="3345" width="9.7109375" customWidth="1"/>
    <col min="3346" max="3346" width="3.7109375" customWidth="1"/>
    <col min="3358" max="3358" width="3.7109375" customWidth="1"/>
    <col min="3362" max="3362" width="3.7109375" customWidth="1"/>
    <col min="3366" max="3366" width="3.7109375" customWidth="1"/>
    <col min="3370" max="3370" width="3.7109375" customWidth="1"/>
    <col min="3374" max="3374" width="3.7109375" customWidth="1"/>
    <col min="3378" max="3378" width="3.7109375" customWidth="1"/>
    <col min="3382" max="3382" width="3.7109375" customWidth="1"/>
    <col min="3386" max="3386" width="3.7109375" customWidth="1"/>
    <col min="3390" max="3390" width="3.7109375" customWidth="1"/>
    <col min="3394" max="3394" width="3.7109375" customWidth="1"/>
    <col min="3398" max="3398" width="3.7109375" customWidth="1"/>
    <col min="3402" max="3402" width="3.7109375" customWidth="1"/>
    <col min="3406" max="3406" width="3.7109375" customWidth="1"/>
    <col min="3410" max="3410" width="3.7109375" customWidth="1"/>
    <col min="3414" max="3414" width="3.7109375" customWidth="1"/>
    <col min="3418" max="3418" width="3.7109375" customWidth="1"/>
    <col min="3422" max="3422" width="3.7109375" customWidth="1"/>
    <col min="3426" max="3426" width="3.7109375" customWidth="1"/>
    <col min="3430" max="3430" width="3.7109375" customWidth="1"/>
    <col min="3434" max="3434" width="3.7109375" customWidth="1"/>
    <col min="3601" max="3601" width="9.7109375" customWidth="1"/>
    <col min="3602" max="3602" width="3.7109375" customWidth="1"/>
    <col min="3614" max="3614" width="3.7109375" customWidth="1"/>
    <col min="3618" max="3618" width="3.7109375" customWidth="1"/>
    <col min="3622" max="3622" width="3.7109375" customWidth="1"/>
    <col min="3626" max="3626" width="3.7109375" customWidth="1"/>
    <col min="3630" max="3630" width="3.7109375" customWidth="1"/>
    <col min="3634" max="3634" width="3.7109375" customWidth="1"/>
    <col min="3638" max="3638" width="3.7109375" customWidth="1"/>
    <col min="3642" max="3642" width="3.7109375" customWidth="1"/>
    <col min="3646" max="3646" width="3.7109375" customWidth="1"/>
    <col min="3650" max="3650" width="3.7109375" customWidth="1"/>
    <col min="3654" max="3654" width="3.7109375" customWidth="1"/>
    <col min="3658" max="3658" width="3.7109375" customWidth="1"/>
    <col min="3662" max="3662" width="3.7109375" customWidth="1"/>
    <col min="3666" max="3666" width="3.7109375" customWidth="1"/>
    <col min="3670" max="3670" width="3.7109375" customWidth="1"/>
    <col min="3674" max="3674" width="3.7109375" customWidth="1"/>
    <col min="3678" max="3678" width="3.7109375" customWidth="1"/>
    <col min="3682" max="3682" width="3.7109375" customWidth="1"/>
    <col min="3686" max="3686" width="3.7109375" customWidth="1"/>
    <col min="3690" max="3690" width="3.7109375" customWidth="1"/>
    <col min="3857" max="3857" width="9.7109375" customWidth="1"/>
    <col min="3858" max="3858" width="3.7109375" customWidth="1"/>
    <col min="3870" max="3870" width="3.7109375" customWidth="1"/>
    <col min="3874" max="3874" width="3.7109375" customWidth="1"/>
    <col min="3878" max="3878" width="3.7109375" customWidth="1"/>
    <col min="3882" max="3882" width="3.7109375" customWidth="1"/>
    <col min="3886" max="3886" width="3.7109375" customWidth="1"/>
    <col min="3890" max="3890" width="3.7109375" customWidth="1"/>
    <col min="3894" max="3894" width="3.7109375" customWidth="1"/>
    <col min="3898" max="3898" width="3.7109375" customWidth="1"/>
    <col min="3902" max="3902" width="3.7109375" customWidth="1"/>
    <col min="3906" max="3906" width="3.7109375" customWidth="1"/>
    <col min="3910" max="3910" width="3.7109375" customWidth="1"/>
    <col min="3914" max="3914" width="3.7109375" customWidth="1"/>
    <col min="3918" max="3918" width="3.7109375" customWidth="1"/>
    <col min="3922" max="3922" width="3.7109375" customWidth="1"/>
    <col min="3926" max="3926" width="3.7109375" customWidth="1"/>
    <col min="3930" max="3930" width="3.7109375" customWidth="1"/>
    <col min="3934" max="3934" width="3.7109375" customWidth="1"/>
    <col min="3938" max="3938" width="3.7109375" customWidth="1"/>
    <col min="3942" max="3942" width="3.7109375" customWidth="1"/>
    <col min="3946" max="3946" width="3.7109375" customWidth="1"/>
    <col min="4113" max="4113" width="9.7109375" customWidth="1"/>
    <col min="4114" max="4114" width="3.7109375" customWidth="1"/>
    <col min="4126" max="4126" width="3.7109375" customWidth="1"/>
    <col min="4130" max="4130" width="3.7109375" customWidth="1"/>
    <col min="4134" max="4134" width="3.7109375" customWidth="1"/>
    <col min="4138" max="4138" width="3.7109375" customWidth="1"/>
    <col min="4142" max="4142" width="3.7109375" customWidth="1"/>
    <col min="4146" max="4146" width="3.7109375" customWidth="1"/>
    <col min="4150" max="4150" width="3.7109375" customWidth="1"/>
    <col min="4154" max="4154" width="3.7109375" customWidth="1"/>
    <col min="4158" max="4158" width="3.7109375" customWidth="1"/>
    <col min="4162" max="4162" width="3.7109375" customWidth="1"/>
    <col min="4166" max="4166" width="3.7109375" customWidth="1"/>
    <col min="4170" max="4170" width="3.7109375" customWidth="1"/>
    <col min="4174" max="4174" width="3.7109375" customWidth="1"/>
    <col min="4178" max="4178" width="3.7109375" customWidth="1"/>
    <col min="4182" max="4182" width="3.7109375" customWidth="1"/>
    <col min="4186" max="4186" width="3.7109375" customWidth="1"/>
    <col min="4190" max="4190" width="3.7109375" customWidth="1"/>
    <col min="4194" max="4194" width="3.7109375" customWidth="1"/>
    <col min="4198" max="4198" width="3.7109375" customWidth="1"/>
    <col min="4202" max="4202" width="3.7109375" customWidth="1"/>
    <col min="4369" max="4369" width="9.7109375" customWidth="1"/>
    <col min="4370" max="4370" width="3.7109375" customWidth="1"/>
    <col min="4382" max="4382" width="3.7109375" customWidth="1"/>
    <col min="4386" max="4386" width="3.7109375" customWidth="1"/>
    <col min="4390" max="4390" width="3.7109375" customWidth="1"/>
    <col min="4394" max="4394" width="3.7109375" customWidth="1"/>
    <col min="4398" max="4398" width="3.7109375" customWidth="1"/>
    <col min="4402" max="4402" width="3.7109375" customWidth="1"/>
    <col min="4406" max="4406" width="3.7109375" customWidth="1"/>
    <col min="4410" max="4410" width="3.7109375" customWidth="1"/>
    <col min="4414" max="4414" width="3.7109375" customWidth="1"/>
    <col min="4418" max="4418" width="3.7109375" customWidth="1"/>
    <col min="4422" max="4422" width="3.7109375" customWidth="1"/>
    <col min="4426" max="4426" width="3.7109375" customWidth="1"/>
    <col min="4430" max="4430" width="3.7109375" customWidth="1"/>
    <col min="4434" max="4434" width="3.7109375" customWidth="1"/>
    <col min="4438" max="4438" width="3.7109375" customWidth="1"/>
    <col min="4442" max="4442" width="3.7109375" customWidth="1"/>
    <col min="4446" max="4446" width="3.7109375" customWidth="1"/>
    <col min="4450" max="4450" width="3.7109375" customWidth="1"/>
    <col min="4454" max="4454" width="3.7109375" customWidth="1"/>
    <col min="4458" max="4458" width="3.7109375" customWidth="1"/>
    <col min="4625" max="4625" width="9.7109375" customWidth="1"/>
    <col min="4626" max="4626" width="3.7109375" customWidth="1"/>
    <col min="4638" max="4638" width="3.7109375" customWidth="1"/>
    <col min="4642" max="4642" width="3.7109375" customWidth="1"/>
    <col min="4646" max="4646" width="3.7109375" customWidth="1"/>
    <col min="4650" max="4650" width="3.7109375" customWidth="1"/>
    <col min="4654" max="4654" width="3.7109375" customWidth="1"/>
    <col min="4658" max="4658" width="3.7109375" customWidth="1"/>
    <col min="4662" max="4662" width="3.7109375" customWidth="1"/>
    <col min="4666" max="4666" width="3.7109375" customWidth="1"/>
    <col min="4670" max="4670" width="3.7109375" customWidth="1"/>
    <col min="4674" max="4674" width="3.7109375" customWidth="1"/>
    <col min="4678" max="4678" width="3.7109375" customWidth="1"/>
    <col min="4682" max="4682" width="3.7109375" customWidth="1"/>
    <col min="4686" max="4686" width="3.7109375" customWidth="1"/>
    <col min="4690" max="4690" width="3.7109375" customWidth="1"/>
    <col min="4694" max="4694" width="3.7109375" customWidth="1"/>
    <col min="4698" max="4698" width="3.7109375" customWidth="1"/>
    <col min="4702" max="4702" width="3.7109375" customWidth="1"/>
    <col min="4706" max="4706" width="3.7109375" customWidth="1"/>
    <col min="4710" max="4710" width="3.7109375" customWidth="1"/>
    <col min="4714" max="4714" width="3.7109375" customWidth="1"/>
    <col min="4881" max="4881" width="9.7109375" customWidth="1"/>
    <col min="4882" max="4882" width="3.7109375" customWidth="1"/>
    <col min="4894" max="4894" width="3.7109375" customWidth="1"/>
    <col min="4898" max="4898" width="3.7109375" customWidth="1"/>
    <col min="4902" max="4902" width="3.7109375" customWidth="1"/>
    <col min="4906" max="4906" width="3.7109375" customWidth="1"/>
    <col min="4910" max="4910" width="3.7109375" customWidth="1"/>
    <col min="4914" max="4914" width="3.7109375" customWidth="1"/>
    <col min="4918" max="4918" width="3.7109375" customWidth="1"/>
    <col min="4922" max="4922" width="3.7109375" customWidth="1"/>
    <col min="4926" max="4926" width="3.7109375" customWidth="1"/>
    <col min="4930" max="4930" width="3.7109375" customWidth="1"/>
    <col min="4934" max="4934" width="3.7109375" customWidth="1"/>
    <col min="4938" max="4938" width="3.7109375" customWidth="1"/>
    <col min="4942" max="4942" width="3.7109375" customWidth="1"/>
    <col min="4946" max="4946" width="3.7109375" customWidth="1"/>
    <col min="4950" max="4950" width="3.7109375" customWidth="1"/>
    <col min="4954" max="4954" width="3.7109375" customWidth="1"/>
    <col min="4958" max="4958" width="3.7109375" customWidth="1"/>
    <col min="4962" max="4962" width="3.7109375" customWidth="1"/>
    <col min="4966" max="4966" width="3.7109375" customWidth="1"/>
    <col min="4970" max="4970" width="3.7109375" customWidth="1"/>
    <col min="5137" max="5137" width="9.7109375" customWidth="1"/>
    <col min="5138" max="5138" width="3.7109375" customWidth="1"/>
    <col min="5150" max="5150" width="3.7109375" customWidth="1"/>
    <col min="5154" max="5154" width="3.7109375" customWidth="1"/>
    <col min="5158" max="5158" width="3.7109375" customWidth="1"/>
    <col min="5162" max="5162" width="3.7109375" customWidth="1"/>
    <col min="5166" max="5166" width="3.7109375" customWidth="1"/>
    <col min="5170" max="5170" width="3.7109375" customWidth="1"/>
    <col min="5174" max="5174" width="3.7109375" customWidth="1"/>
    <col min="5178" max="5178" width="3.7109375" customWidth="1"/>
    <col min="5182" max="5182" width="3.7109375" customWidth="1"/>
    <col min="5186" max="5186" width="3.7109375" customWidth="1"/>
    <col min="5190" max="5190" width="3.7109375" customWidth="1"/>
    <col min="5194" max="5194" width="3.7109375" customWidth="1"/>
    <col min="5198" max="5198" width="3.7109375" customWidth="1"/>
    <col min="5202" max="5202" width="3.7109375" customWidth="1"/>
    <col min="5206" max="5206" width="3.7109375" customWidth="1"/>
    <col min="5210" max="5210" width="3.7109375" customWidth="1"/>
    <col min="5214" max="5214" width="3.7109375" customWidth="1"/>
    <col min="5218" max="5218" width="3.7109375" customWidth="1"/>
    <col min="5222" max="5222" width="3.7109375" customWidth="1"/>
    <col min="5226" max="5226" width="3.7109375" customWidth="1"/>
    <col min="5393" max="5393" width="9.7109375" customWidth="1"/>
    <col min="5394" max="5394" width="3.7109375" customWidth="1"/>
    <col min="5406" max="5406" width="3.7109375" customWidth="1"/>
    <col min="5410" max="5410" width="3.7109375" customWidth="1"/>
    <col min="5414" max="5414" width="3.7109375" customWidth="1"/>
    <col min="5418" max="5418" width="3.7109375" customWidth="1"/>
    <col min="5422" max="5422" width="3.7109375" customWidth="1"/>
    <col min="5426" max="5426" width="3.7109375" customWidth="1"/>
    <col min="5430" max="5430" width="3.7109375" customWidth="1"/>
    <col min="5434" max="5434" width="3.7109375" customWidth="1"/>
    <col min="5438" max="5438" width="3.7109375" customWidth="1"/>
    <col min="5442" max="5442" width="3.7109375" customWidth="1"/>
    <col min="5446" max="5446" width="3.7109375" customWidth="1"/>
    <col min="5450" max="5450" width="3.7109375" customWidth="1"/>
    <col min="5454" max="5454" width="3.7109375" customWidth="1"/>
    <col min="5458" max="5458" width="3.7109375" customWidth="1"/>
    <col min="5462" max="5462" width="3.7109375" customWidth="1"/>
    <col min="5466" max="5466" width="3.7109375" customWidth="1"/>
    <col min="5470" max="5470" width="3.7109375" customWidth="1"/>
    <col min="5474" max="5474" width="3.7109375" customWidth="1"/>
    <col min="5478" max="5478" width="3.7109375" customWidth="1"/>
    <col min="5482" max="5482" width="3.7109375" customWidth="1"/>
    <col min="5649" max="5649" width="9.7109375" customWidth="1"/>
    <col min="5650" max="5650" width="3.7109375" customWidth="1"/>
    <col min="5662" max="5662" width="3.7109375" customWidth="1"/>
    <col min="5666" max="5666" width="3.7109375" customWidth="1"/>
    <col min="5670" max="5670" width="3.7109375" customWidth="1"/>
    <col min="5674" max="5674" width="3.7109375" customWidth="1"/>
    <col min="5678" max="5678" width="3.7109375" customWidth="1"/>
    <col min="5682" max="5682" width="3.7109375" customWidth="1"/>
    <col min="5686" max="5686" width="3.7109375" customWidth="1"/>
    <col min="5690" max="5690" width="3.7109375" customWidth="1"/>
    <col min="5694" max="5694" width="3.7109375" customWidth="1"/>
    <col min="5698" max="5698" width="3.7109375" customWidth="1"/>
    <col min="5702" max="5702" width="3.7109375" customWidth="1"/>
    <col min="5706" max="5706" width="3.7109375" customWidth="1"/>
    <col min="5710" max="5710" width="3.7109375" customWidth="1"/>
    <col min="5714" max="5714" width="3.7109375" customWidth="1"/>
    <col min="5718" max="5718" width="3.7109375" customWidth="1"/>
    <col min="5722" max="5722" width="3.7109375" customWidth="1"/>
    <col min="5726" max="5726" width="3.7109375" customWidth="1"/>
    <col min="5730" max="5730" width="3.7109375" customWidth="1"/>
    <col min="5734" max="5734" width="3.7109375" customWidth="1"/>
    <col min="5738" max="5738" width="3.7109375" customWidth="1"/>
    <col min="5905" max="5905" width="9.7109375" customWidth="1"/>
    <col min="5906" max="5906" width="3.7109375" customWidth="1"/>
    <col min="5918" max="5918" width="3.7109375" customWidth="1"/>
    <col min="5922" max="5922" width="3.7109375" customWidth="1"/>
    <col min="5926" max="5926" width="3.7109375" customWidth="1"/>
    <col min="5930" max="5930" width="3.7109375" customWidth="1"/>
    <col min="5934" max="5934" width="3.7109375" customWidth="1"/>
    <col min="5938" max="5938" width="3.7109375" customWidth="1"/>
    <col min="5942" max="5942" width="3.7109375" customWidth="1"/>
    <col min="5946" max="5946" width="3.7109375" customWidth="1"/>
    <col min="5950" max="5950" width="3.7109375" customWidth="1"/>
    <col min="5954" max="5954" width="3.7109375" customWidth="1"/>
    <col min="5958" max="5958" width="3.7109375" customWidth="1"/>
    <col min="5962" max="5962" width="3.7109375" customWidth="1"/>
    <col min="5966" max="5966" width="3.7109375" customWidth="1"/>
    <col min="5970" max="5970" width="3.7109375" customWidth="1"/>
    <col min="5974" max="5974" width="3.7109375" customWidth="1"/>
    <col min="5978" max="5978" width="3.7109375" customWidth="1"/>
    <col min="5982" max="5982" width="3.7109375" customWidth="1"/>
    <col min="5986" max="5986" width="3.7109375" customWidth="1"/>
    <col min="5990" max="5990" width="3.7109375" customWidth="1"/>
    <col min="5994" max="5994" width="3.7109375" customWidth="1"/>
    <col min="6161" max="6161" width="9.7109375" customWidth="1"/>
    <col min="6162" max="6162" width="3.7109375" customWidth="1"/>
    <col min="6174" max="6174" width="3.7109375" customWidth="1"/>
    <col min="6178" max="6178" width="3.7109375" customWidth="1"/>
    <col min="6182" max="6182" width="3.7109375" customWidth="1"/>
    <col min="6186" max="6186" width="3.7109375" customWidth="1"/>
    <col min="6190" max="6190" width="3.7109375" customWidth="1"/>
    <col min="6194" max="6194" width="3.7109375" customWidth="1"/>
    <col min="6198" max="6198" width="3.7109375" customWidth="1"/>
    <col min="6202" max="6202" width="3.7109375" customWidth="1"/>
    <col min="6206" max="6206" width="3.7109375" customWidth="1"/>
    <col min="6210" max="6210" width="3.7109375" customWidth="1"/>
    <col min="6214" max="6214" width="3.7109375" customWidth="1"/>
    <col min="6218" max="6218" width="3.7109375" customWidth="1"/>
    <col min="6222" max="6222" width="3.7109375" customWidth="1"/>
    <col min="6226" max="6226" width="3.7109375" customWidth="1"/>
    <col min="6230" max="6230" width="3.7109375" customWidth="1"/>
    <col min="6234" max="6234" width="3.7109375" customWidth="1"/>
    <col min="6238" max="6238" width="3.7109375" customWidth="1"/>
    <col min="6242" max="6242" width="3.7109375" customWidth="1"/>
    <col min="6246" max="6246" width="3.7109375" customWidth="1"/>
    <col min="6250" max="6250" width="3.7109375" customWidth="1"/>
    <col min="6417" max="6417" width="9.7109375" customWidth="1"/>
    <col min="6418" max="6418" width="3.7109375" customWidth="1"/>
    <col min="6430" max="6430" width="3.7109375" customWidth="1"/>
    <col min="6434" max="6434" width="3.7109375" customWidth="1"/>
    <col min="6438" max="6438" width="3.7109375" customWidth="1"/>
    <col min="6442" max="6442" width="3.7109375" customWidth="1"/>
    <col min="6446" max="6446" width="3.7109375" customWidth="1"/>
    <col min="6450" max="6450" width="3.7109375" customWidth="1"/>
    <col min="6454" max="6454" width="3.7109375" customWidth="1"/>
    <col min="6458" max="6458" width="3.7109375" customWidth="1"/>
    <col min="6462" max="6462" width="3.7109375" customWidth="1"/>
    <col min="6466" max="6466" width="3.7109375" customWidth="1"/>
    <col min="6470" max="6470" width="3.7109375" customWidth="1"/>
    <col min="6474" max="6474" width="3.7109375" customWidth="1"/>
    <col min="6478" max="6478" width="3.7109375" customWidth="1"/>
    <col min="6482" max="6482" width="3.7109375" customWidth="1"/>
    <col min="6486" max="6486" width="3.7109375" customWidth="1"/>
    <col min="6490" max="6490" width="3.7109375" customWidth="1"/>
    <col min="6494" max="6494" width="3.7109375" customWidth="1"/>
    <col min="6498" max="6498" width="3.7109375" customWidth="1"/>
    <col min="6502" max="6502" width="3.7109375" customWidth="1"/>
    <col min="6506" max="6506" width="3.7109375" customWidth="1"/>
    <col min="6673" max="6673" width="9.7109375" customWidth="1"/>
    <col min="6674" max="6674" width="3.7109375" customWidth="1"/>
    <col min="6686" max="6686" width="3.7109375" customWidth="1"/>
    <col min="6690" max="6690" width="3.7109375" customWidth="1"/>
    <col min="6694" max="6694" width="3.7109375" customWidth="1"/>
    <col min="6698" max="6698" width="3.7109375" customWidth="1"/>
    <col min="6702" max="6702" width="3.7109375" customWidth="1"/>
    <col min="6706" max="6706" width="3.7109375" customWidth="1"/>
    <col min="6710" max="6710" width="3.7109375" customWidth="1"/>
    <col min="6714" max="6714" width="3.7109375" customWidth="1"/>
    <col min="6718" max="6718" width="3.7109375" customWidth="1"/>
    <col min="6722" max="6722" width="3.7109375" customWidth="1"/>
    <col min="6726" max="6726" width="3.7109375" customWidth="1"/>
    <col min="6730" max="6730" width="3.7109375" customWidth="1"/>
    <col min="6734" max="6734" width="3.7109375" customWidth="1"/>
    <col min="6738" max="6738" width="3.7109375" customWidth="1"/>
    <col min="6742" max="6742" width="3.7109375" customWidth="1"/>
    <col min="6746" max="6746" width="3.7109375" customWidth="1"/>
    <col min="6750" max="6750" width="3.7109375" customWidth="1"/>
    <col min="6754" max="6754" width="3.7109375" customWidth="1"/>
    <col min="6758" max="6758" width="3.7109375" customWidth="1"/>
    <col min="6762" max="6762" width="3.7109375" customWidth="1"/>
    <col min="6929" max="6929" width="9.7109375" customWidth="1"/>
    <col min="6930" max="6930" width="3.7109375" customWidth="1"/>
    <col min="6942" max="6942" width="3.7109375" customWidth="1"/>
    <col min="6946" max="6946" width="3.7109375" customWidth="1"/>
    <col min="6950" max="6950" width="3.7109375" customWidth="1"/>
    <col min="6954" max="6954" width="3.7109375" customWidth="1"/>
    <col min="6958" max="6958" width="3.7109375" customWidth="1"/>
    <col min="6962" max="6962" width="3.7109375" customWidth="1"/>
    <col min="6966" max="6966" width="3.7109375" customWidth="1"/>
    <col min="6970" max="6970" width="3.7109375" customWidth="1"/>
    <col min="6974" max="6974" width="3.7109375" customWidth="1"/>
    <col min="6978" max="6978" width="3.7109375" customWidth="1"/>
    <col min="6982" max="6982" width="3.7109375" customWidth="1"/>
    <col min="6986" max="6986" width="3.7109375" customWidth="1"/>
    <col min="6990" max="6990" width="3.7109375" customWidth="1"/>
    <col min="6994" max="6994" width="3.7109375" customWidth="1"/>
    <col min="6998" max="6998" width="3.7109375" customWidth="1"/>
    <col min="7002" max="7002" width="3.7109375" customWidth="1"/>
    <col min="7006" max="7006" width="3.7109375" customWidth="1"/>
    <col min="7010" max="7010" width="3.7109375" customWidth="1"/>
    <col min="7014" max="7014" width="3.7109375" customWidth="1"/>
    <col min="7018" max="7018" width="3.7109375" customWidth="1"/>
    <col min="7185" max="7185" width="9.7109375" customWidth="1"/>
    <col min="7186" max="7186" width="3.7109375" customWidth="1"/>
    <col min="7198" max="7198" width="3.7109375" customWidth="1"/>
    <col min="7202" max="7202" width="3.7109375" customWidth="1"/>
    <col min="7206" max="7206" width="3.7109375" customWidth="1"/>
    <col min="7210" max="7210" width="3.7109375" customWidth="1"/>
    <col min="7214" max="7214" width="3.7109375" customWidth="1"/>
    <col min="7218" max="7218" width="3.7109375" customWidth="1"/>
    <col min="7222" max="7222" width="3.7109375" customWidth="1"/>
    <col min="7226" max="7226" width="3.7109375" customWidth="1"/>
    <col min="7230" max="7230" width="3.7109375" customWidth="1"/>
    <col min="7234" max="7234" width="3.7109375" customWidth="1"/>
    <col min="7238" max="7238" width="3.7109375" customWidth="1"/>
    <col min="7242" max="7242" width="3.7109375" customWidth="1"/>
    <col min="7246" max="7246" width="3.7109375" customWidth="1"/>
    <col min="7250" max="7250" width="3.7109375" customWidth="1"/>
    <col min="7254" max="7254" width="3.7109375" customWidth="1"/>
    <col min="7258" max="7258" width="3.7109375" customWidth="1"/>
    <col min="7262" max="7262" width="3.7109375" customWidth="1"/>
    <col min="7266" max="7266" width="3.7109375" customWidth="1"/>
    <col min="7270" max="7270" width="3.7109375" customWidth="1"/>
    <col min="7274" max="7274" width="3.7109375" customWidth="1"/>
    <col min="7441" max="7441" width="9.7109375" customWidth="1"/>
    <col min="7442" max="7442" width="3.7109375" customWidth="1"/>
    <col min="7454" max="7454" width="3.7109375" customWidth="1"/>
    <col min="7458" max="7458" width="3.7109375" customWidth="1"/>
    <col min="7462" max="7462" width="3.7109375" customWidth="1"/>
    <col min="7466" max="7466" width="3.7109375" customWidth="1"/>
    <col min="7470" max="7470" width="3.7109375" customWidth="1"/>
    <col min="7474" max="7474" width="3.7109375" customWidth="1"/>
    <col min="7478" max="7478" width="3.7109375" customWidth="1"/>
    <col min="7482" max="7482" width="3.7109375" customWidth="1"/>
    <col min="7486" max="7486" width="3.7109375" customWidth="1"/>
    <col min="7490" max="7490" width="3.7109375" customWidth="1"/>
    <col min="7494" max="7494" width="3.7109375" customWidth="1"/>
    <col min="7498" max="7498" width="3.7109375" customWidth="1"/>
    <col min="7502" max="7502" width="3.7109375" customWidth="1"/>
    <col min="7506" max="7506" width="3.7109375" customWidth="1"/>
    <col min="7510" max="7510" width="3.7109375" customWidth="1"/>
    <col min="7514" max="7514" width="3.7109375" customWidth="1"/>
    <col min="7518" max="7518" width="3.7109375" customWidth="1"/>
    <col min="7522" max="7522" width="3.7109375" customWidth="1"/>
    <col min="7526" max="7526" width="3.7109375" customWidth="1"/>
    <col min="7530" max="7530" width="3.7109375" customWidth="1"/>
    <col min="7697" max="7697" width="9.7109375" customWidth="1"/>
    <col min="7698" max="7698" width="3.7109375" customWidth="1"/>
    <col min="7710" max="7710" width="3.7109375" customWidth="1"/>
    <col min="7714" max="7714" width="3.7109375" customWidth="1"/>
    <col min="7718" max="7718" width="3.7109375" customWidth="1"/>
    <col min="7722" max="7722" width="3.7109375" customWidth="1"/>
    <col min="7726" max="7726" width="3.7109375" customWidth="1"/>
    <col min="7730" max="7730" width="3.7109375" customWidth="1"/>
    <col min="7734" max="7734" width="3.7109375" customWidth="1"/>
    <col min="7738" max="7738" width="3.7109375" customWidth="1"/>
    <col min="7742" max="7742" width="3.7109375" customWidth="1"/>
    <col min="7746" max="7746" width="3.7109375" customWidth="1"/>
    <col min="7750" max="7750" width="3.7109375" customWidth="1"/>
    <col min="7754" max="7754" width="3.7109375" customWidth="1"/>
    <col min="7758" max="7758" width="3.7109375" customWidth="1"/>
    <col min="7762" max="7762" width="3.7109375" customWidth="1"/>
    <col min="7766" max="7766" width="3.7109375" customWidth="1"/>
    <col min="7770" max="7770" width="3.7109375" customWidth="1"/>
    <col min="7774" max="7774" width="3.7109375" customWidth="1"/>
    <col min="7778" max="7778" width="3.7109375" customWidth="1"/>
    <col min="7782" max="7782" width="3.7109375" customWidth="1"/>
    <col min="7786" max="7786" width="3.7109375" customWidth="1"/>
    <col min="7953" max="7953" width="9.7109375" customWidth="1"/>
    <col min="7954" max="7954" width="3.7109375" customWidth="1"/>
    <col min="7966" max="7966" width="3.7109375" customWidth="1"/>
    <col min="7970" max="7970" width="3.7109375" customWidth="1"/>
    <col min="7974" max="7974" width="3.7109375" customWidth="1"/>
    <col min="7978" max="7978" width="3.7109375" customWidth="1"/>
    <col min="7982" max="7982" width="3.7109375" customWidth="1"/>
    <col min="7986" max="7986" width="3.7109375" customWidth="1"/>
    <col min="7990" max="7990" width="3.7109375" customWidth="1"/>
    <col min="7994" max="7994" width="3.7109375" customWidth="1"/>
    <col min="7998" max="7998" width="3.7109375" customWidth="1"/>
    <col min="8002" max="8002" width="3.7109375" customWidth="1"/>
    <col min="8006" max="8006" width="3.7109375" customWidth="1"/>
    <col min="8010" max="8010" width="3.7109375" customWidth="1"/>
    <col min="8014" max="8014" width="3.7109375" customWidth="1"/>
    <col min="8018" max="8018" width="3.7109375" customWidth="1"/>
    <col min="8022" max="8022" width="3.7109375" customWidth="1"/>
    <col min="8026" max="8026" width="3.7109375" customWidth="1"/>
    <col min="8030" max="8030" width="3.7109375" customWidth="1"/>
    <col min="8034" max="8034" width="3.7109375" customWidth="1"/>
    <col min="8038" max="8038" width="3.7109375" customWidth="1"/>
    <col min="8042" max="8042" width="3.7109375" customWidth="1"/>
    <col min="8209" max="8209" width="9.7109375" customWidth="1"/>
    <col min="8210" max="8210" width="3.7109375" customWidth="1"/>
    <col min="8222" max="8222" width="3.7109375" customWidth="1"/>
    <col min="8226" max="8226" width="3.7109375" customWidth="1"/>
    <col min="8230" max="8230" width="3.7109375" customWidth="1"/>
    <col min="8234" max="8234" width="3.7109375" customWidth="1"/>
    <col min="8238" max="8238" width="3.7109375" customWidth="1"/>
    <col min="8242" max="8242" width="3.7109375" customWidth="1"/>
    <col min="8246" max="8246" width="3.7109375" customWidth="1"/>
    <col min="8250" max="8250" width="3.7109375" customWidth="1"/>
    <col min="8254" max="8254" width="3.7109375" customWidth="1"/>
    <col min="8258" max="8258" width="3.7109375" customWidth="1"/>
    <col min="8262" max="8262" width="3.7109375" customWidth="1"/>
    <col min="8266" max="8266" width="3.7109375" customWidth="1"/>
    <col min="8270" max="8270" width="3.7109375" customWidth="1"/>
    <col min="8274" max="8274" width="3.7109375" customWidth="1"/>
    <col min="8278" max="8278" width="3.7109375" customWidth="1"/>
    <col min="8282" max="8282" width="3.7109375" customWidth="1"/>
    <col min="8286" max="8286" width="3.7109375" customWidth="1"/>
    <col min="8290" max="8290" width="3.7109375" customWidth="1"/>
    <col min="8294" max="8294" width="3.7109375" customWidth="1"/>
    <col min="8298" max="8298" width="3.7109375" customWidth="1"/>
    <col min="8465" max="8465" width="9.7109375" customWidth="1"/>
    <col min="8466" max="8466" width="3.7109375" customWidth="1"/>
    <col min="8478" max="8478" width="3.7109375" customWidth="1"/>
    <col min="8482" max="8482" width="3.7109375" customWidth="1"/>
    <col min="8486" max="8486" width="3.7109375" customWidth="1"/>
    <col min="8490" max="8490" width="3.7109375" customWidth="1"/>
    <col min="8494" max="8494" width="3.7109375" customWidth="1"/>
    <col min="8498" max="8498" width="3.7109375" customWidth="1"/>
    <col min="8502" max="8502" width="3.7109375" customWidth="1"/>
    <col min="8506" max="8506" width="3.7109375" customWidth="1"/>
    <col min="8510" max="8510" width="3.7109375" customWidth="1"/>
    <col min="8514" max="8514" width="3.7109375" customWidth="1"/>
    <col min="8518" max="8518" width="3.7109375" customWidth="1"/>
    <col min="8522" max="8522" width="3.7109375" customWidth="1"/>
    <col min="8526" max="8526" width="3.7109375" customWidth="1"/>
    <col min="8530" max="8530" width="3.7109375" customWidth="1"/>
    <col min="8534" max="8534" width="3.7109375" customWidth="1"/>
    <col min="8538" max="8538" width="3.7109375" customWidth="1"/>
    <col min="8542" max="8542" width="3.7109375" customWidth="1"/>
    <col min="8546" max="8546" width="3.7109375" customWidth="1"/>
    <col min="8550" max="8550" width="3.7109375" customWidth="1"/>
    <col min="8554" max="8554" width="3.7109375" customWidth="1"/>
    <col min="8721" max="8721" width="9.7109375" customWidth="1"/>
    <col min="8722" max="8722" width="3.7109375" customWidth="1"/>
    <col min="8734" max="8734" width="3.7109375" customWidth="1"/>
    <col min="8738" max="8738" width="3.7109375" customWidth="1"/>
    <col min="8742" max="8742" width="3.7109375" customWidth="1"/>
    <col min="8746" max="8746" width="3.7109375" customWidth="1"/>
    <col min="8750" max="8750" width="3.7109375" customWidth="1"/>
    <col min="8754" max="8754" width="3.7109375" customWidth="1"/>
    <col min="8758" max="8758" width="3.7109375" customWidth="1"/>
    <col min="8762" max="8762" width="3.7109375" customWidth="1"/>
    <col min="8766" max="8766" width="3.7109375" customWidth="1"/>
    <col min="8770" max="8770" width="3.7109375" customWidth="1"/>
    <col min="8774" max="8774" width="3.7109375" customWidth="1"/>
    <col min="8778" max="8778" width="3.7109375" customWidth="1"/>
    <col min="8782" max="8782" width="3.7109375" customWidth="1"/>
    <col min="8786" max="8786" width="3.7109375" customWidth="1"/>
    <col min="8790" max="8790" width="3.7109375" customWidth="1"/>
    <col min="8794" max="8794" width="3.7109375" customWidth="1"/>
    <col min="8798" max="8798" width="3.7109375" customWidth="1"/>
    <col min="8802" max="8802" width="3.7109375" customWidth="1"/>
    <col min="8806" max="8806" width="3.7109375" customWidth="1"/>
    <col min="8810" max="8810" width="3.7109375" customWidth="1"/>
    <col min="8977" max="8977" width="9.7109375" customWidth="1"/>
    <col min="8978" max="8978" width="3.7109375" customWidth="1"/>
    <col min="8990" max="8990" width="3.7109375" customWidth="1"/>
    <col min="8994" max="8994" width="3.7109375" customWidth="1"/>
    <col min="8998" max="8998" width="3.7109375" customWidth="1"/>
    <col min="9002" max="9002" width="3.7109375" customWidth="1"/>
    <col min="9006" max="9006" width="3.7109375" customWidth="1"/>
    <col min="9010" max="9010" width="3.7109375" customWidth="1"/>
    <col min="9014" max="9014" width="3.7109375" customWidth="1"/>
    <col min="9018" max="9018" width="3.7109375" customWidth="1"/>
    <col min="9022" max="9022" width="3.7109375" customWidth="1"/>
    <col min="9026" max="9026" width="3.7109375" customWidth="1"/>
    <col min="9030" max="9030" width="3.7109375" customWidth="1"/>
    <col min="9034" max="9034" width="3.7109375" customWidth="1"/>
    <col min="9038" max="9038" width="3.7109375" customWidth="1"/>
    <col min="9042" max="9042" width="3.7109375" customWidth="1"/>
    <col min="9046" max="9046" width="3.7109375" customWidth="1"/>
    <col min="9050" max="9050" width="3.7109375" customWidth="1"/>
    <col min="9054" max="9054" width="3.7109375" customWidth="1"/>
    <col min="9058" max="9058" width="3.7109375" customWidth="1"/>
    <col min="9062" max="9062" width="3.7109375" customWidth="1"/>
    <col min="9066" max="9066" width="3.7109375" customWidth="1"/>
    <col min="9233" max="9233" width="9.7109375" customWidth="1"/>
    <col min="9234" max="9234" width="3.7109375" customWidth="1"/>
    <col min="9246" max="9246" width="3.7109375" customWidth="1"/>
    <col min="9250" max="9250" width="3.7109375" customWidth="1"/>
    <col min="9254" max="9254" width="3.7109375" customWidth="1"/>
    <col min="9258" max="9258" width="3.7109375" customWidth="1"/>
    <col min="9262" max="9262" width="3.7109375" customWidth="1"/>
    <col min="9266" max="9266" width="3.7109375" customWidth="1"/>
    <col min="9270" max="9270" width="3.7109375" customWidth="1"/>
    <col min="9274" max="9274" width="3.7109375" customWidth="1"/>
    <col min="9278" max="9278" width="3.7109375" customWidth="1"/>
    <col min="9282" max="9282" width="3.7109375" customWidth="1"/>
    <col min="9286" max="9286" width="3.7109375" customWidth="1"/>
    <col min="9290" max="9290" width="3.7109375" customWidth="1"/>
    <col min="9294" max="9294" width="3.7109375" customWidth="1"/>
    <col min="9298" max="9298" width="3.7109375" customWidth="1"/>
    <col min="9302" max="9302" width="3.7109375" customWidth="1"/>
    <col min="9306" max="9306" width="3.7109375" customWidth="1"/>
    <col min="9310" max="9310" width="3.7109375" customWidth="1"/>
    <col min="9314" max="9314" width="3.7109375" customWidth="1"/>
    <col min="9318" max="9318" width="3.7109375" customWidth="1"/>
    <col min="9322" max="9322" width="3.7109375" customWidth="1"/>
    <col min="9489" max="9489" width="9.7109375" customWidth="1"/>
    <col min="9490" max="9490" width="3.7109375" customWidth="1"/>
    <col min="9502" max="9502" width="3.7109375" customWidth="1"/>
    <col min="9506" max="9506" width="3.7109375" customWidth="1"/>
    <col min="9510" max="9510" width="3.7109375" customWidth="1"/>
    <col min="9514" max="9514" width="3.7109375" customWidth="1"/>
    <col min="9518" max="9518" width="3.7109375" customWidth="1"/>
    <col min="9522" max="9522" width="3.7109375" customWidth="1"/>
    <col min="9526" max="9526" width="3.7109375" customWidth="1"/>
    <col min="9530" max="9530" width="3.7109375" customWidth="1"/>
    <col min="9534" max="9534" width="3.7109375" customWidth="1"/>
    <col min="9538" max="9538" width="3.7109375" customWidth="1"/>
    <col min="9542" max="9542" width="3.7109375" customWidth="1"/>
    <col min="9546" max="9546" width="3.7109375" customWidth="1"/>
    <col min="9550" max="9550" width="3.7109375" customWidth="1"/>
    <col min="9554" max="9554" width="3.7109375" customWidth="1"/>
    <col min="9558" max="9558" width="3.7109375" customWidth="1"/>
    <col min="9562" max="9562" width="3.7109375" customWidth="1"/>
    <col min="9566" max="9566" width="3.7109375" customWidth="1"/>
    <col min="9570" max="9570" width="3.7109375" customWidth="1"/>
    <col min="9574" max="9574" width="3.7109375" customWidth="1"/>
    <col min="9578" max="9578" width="3.7109375" customWidth="1"/>
    <col min="9745" max="9745" width="9.7109375" customWidth="1"/>
    <col min="9746" max="9746" width="3.7109375" customWidth="1"/>
    <col min="9758" max="9758" width="3.7109375" customWidth="1"/>
    <col min="9762" max="9762" width="3.7109375" customWidth="1"/>
    <col min="9766" max="9766" width="3.7109375" customWidth="1"/>
    <col min="9770" max="9770" width="3.7109375" customWidth="1"/>
    <col min="9774" max="9774" width="3.7109375" customWidth="1"/>
    <col min="9778" max="9778" width="3.7109375" customWidth="1"/>
    <col min="9782" max="9782" width="3.7109375" customWidth="1"/>
    <col min="9786" max="9786" width="3.7109375" customWidth="1"/>
    <col min="9790" max="9790" width="3.7109375" customWidth="1"/>
    <col min="9794" max="9794" width="3.7109375" customWidth="1"/>
    <col min="9798" max="9798" width="3.7109375" customWidth="1"/>
    <col min="9802" max="9802" width="3.7109375" customWidth="1"/>
    <col min="9806" max="9806" width="3.7109375" customWidth="1"/>
    <col min="9810" max="9810" width="3.7109375" customWidth="1"/>
    <col min="9814" max="9814" width="3.7109375" customWidth="1"/>
    <col min="9818" max="9818" width="3.7109375" customWidth="1"/>
    <col min="9822" max="9822" width="3.7109375" customWidth="1"/>
    <col min="9826" max="9826" width="3.7109375" customWidth="1"/>
    <col min="9830" max="9830" width="3.7109375" customWidth="1"/>
    <col min="9834" max="9834" width="3.7109375" customWidth="1"/>
    <col min="10001" max="10001" width="9.7109375" customWidth="1"/>
    <col min="10002" max="10002" width="3.7109375" customWidth="1"/>
    <col min="10014" max="10014" width="3.7109375" customWidth="1"/>
    <col min="10018" max="10018" width="3.7109375" customWidth="1"/>
    <col min="10022" max="10022" width="3.7109375" customWidth="1"/>
    <col min="10026" max="10026" width="3.7109375" customWidth="1"/>
    <col min="10030" max="10030" width="3.7109375" customWidth="1"/>
    <col min="10034" max="10034" width="3.7109375" customWidth="1"/>
    <col min="10038" max="10038" width="3.7109375" customWidth="1"/>
    <col min="10042" max="10042" width="3.7109375" customWidth="1"/>
    <col min="10046" max="10046" width="3.7109375" customWidth="1"/>
    <col min="10050" max="10050" width="3.7109375" customWidth="1"/>
    <col min="10054" max="10054" width="3.7109375" customWidth="1"/>
    <col min="10058" max="10058" width="3.7109375" customWidth="1"/>
    <col min="10062" max="10062" width="3.7109375" customWidth="1"/>
    <col min="10066" max="10066" width="3.7109375" customWidth="1"/>
    <col min="10070" max="10070" width="3.7109375" customWidth="1"/>
    <col min="10074" max="10074" width="3.7109375" customWidth="1"/>
    <col min="10078" max="10078" width="3.7109375" customWidth="1"/>
    <col min="10082" max="10082" width="3.7109375" customWidth="1"/>
    <col min="10086" max="10086" width="3.7109375" customWidth="1"/>
    <col min="10090" max="10090" width="3.7109375" customWidth="1"/>
    <col min="10257" max="10257" width="9.7109375" customWidth="1"/>
    <col min="10258" max="10258" width="3.7109375" customWidth="1"/>
    <col min="10270" max="10270" width="3.7109375" customWidth="1"/>
    <col min="10274" max="10274" width="3.7109375" customWidth="1"/>
    <col min="10278" max="10278" width="3.7109375" customWidth="1"/>
    <col min="10282" max="10282" width="3.7109375" customWidth="1"/>
    <col min="10286" max="10286" width="3.7109375" customWidth="1"/>
    <col min="10290" max="10290" width="3.7109375" customWidth="1"/>
    <col min="10294" max="10294" width="3.7109375" customWidth="1"/>
    <col min="10298" max="10298" width="3.7109375" customWidth="1"/>
    <col min="10302" max="10302" width="3.7109375" customWidth="1"/>
    <col min="10306" max="10306" width="3.7109375" customWidth="1"/>
    <col min="10310" max="10310" width="3.7109375" customWidth="1"/>
    <col min="10314" max="10314" width="3.7109375" customWidth="1"/>
    <col min="10318" max="10318" width="3.7109375" customWidth="1"/>
    <col min="10322" max="10322" width="3.7109375" customWidth="1"/>
    <col min="10326" max="10326" width="3.7109375" customWidth="1"/>
    <col min="10330" max="10330" width="3.7109375" customWidth="1"/>
    <col min="10334" max="10334" width="3.7109375" customWidth="1"/>
    <col min="10338" max="10338" width="3.7109375" customWidth="1"/>
    <col min="10342" max="10342" width="3.7109375" customWidth="1"/>
    <col min="10346" max="10346" width="3.7109375" customWidth="1"/>
    <col min="10513" max="10513" width="9.7109375" customWidth="1"/>
    <col min="10514" max="10514" width="3.7109375" customWidth="1"/>
    <col min="10526" max="10526" width="3.7109375" customWidth="1"/>
    <col min="10530" max="10530" width="3.7109375" customWidth="1"/>
    <col min="10534" max="10534" width="3.7109375" customWidth="1"/>
    <col min="10538" max="10538" width="3.7109375" customWidth="1"/>
    <col min="10542" max="10542" width="3.7109375" customWidth="1"/>
    <col min="10546" max="10546" width="3.7109375" customWidth="1"/>
    <col min="10550" max="10550" width="3.7109375" customWidth="1"/>
    <col min="10554" max="10554" width="3.7109375" customWidth="1"/>
    <col min="10558" max="10558" width="3.7109375" customWidth="1"/>
    <col min="10562" max="10562" width="3.7109375" customWidth="1"/>
    <col min="10566" max="10566" width="3.7109375" customWidth="1"/>
    <col min="10570" max="10570" width="3.7109375" customWidth="1"/>
    <col min="10574" max="10574" width="3.7109375" customWidth="1"/>
    <col min="10578" max="10578" width="3.7109375" customWidth="1"/>
    <col min="10582" max="10582" width="3.7109375" customWidth="1"/>
    <col min="10586" max="10586" width="3.7109375" customWidth="1"/>
    <col min="10590" max="10590" width="3.7109375" customWidth="1"/>
    <col min="10594" max="10594" width="3.7109375" customWidth="1"/>
    <col min="10598" max="10598" width="3.7109375" customWidth="1"/>
    <col min="10602" max="10602" width="3.7109375" customWidth="1"/>
    <col min="10769" max="10769" width="9.7109375" customWidth="1"/>
    <col min="10770" max="10770" width="3.7109375" customWidth="1"/>
    <col min="10782" max="10782" width="3.7109375" customWidth="1"/>
    <col min="10786" max="10786" width="3.7109375" customWidth="1"/>
    <col min="10790" max="10790" width="3.7109375" customWidth="1"/>
    <col min="10794" max="10794" width="3.7109375" customWidth="1"/>
    <col min="10798" max="10798" width="3.7109375" customWidth="1"/>
    <col min="10802" max="10802" width="3.7109375" customWidth="1"/>
    <col min="10806" max="10806" width="3.7109375" customWidth="1"/>
    <col min="10810" max="10810" width="3.7109375" customWidth="1"/>
    <col min="10814" max="10814" width="3.7109375" customWidth="1"/>
    <col min="10818" max="10818" width="3.7109375" customWidth="1"/>
    <col min="10822" max="10822" width="3.7109375" customWidth="1"/>
    <col min="10826" max="10826" width="3.7109375" customWidth="1"/>
    <col min="10830" max="10830" width="3.7109375" customWidth="1"/>
    <col min="10834" max="10834" width="3.7109375" customWidth="1"/>
    <col min="10838" max="10838" width="3.7109375" customWidth="1"/>
    <col min="10842" max="10842" width="3.7109375" customWidth="1"/>
    <col min="10846" max="10846" width="3.7109375" customWidth="1"/>
    <col min="10850" max="10850" width="3.7109375" customWidth="1"/>
    <col min="10854" max="10854" width="3.7109375" customWidth="1"/>
    <col min="10858" max="10858" width="3.7109375" customWidth="1"/>
    <col min="11025" max="11025" width="9.7109375" customWidth="1"/>
    <col min="11026" max="11026" width="3.7109375" customWidth="1"/>
    <col min="11038" max="11038" width="3.7109375" customWidth="1"/>
    <col min="11042" max="11042" width="3.7109375" customWidth="1"/>
    <col min="11046" max="11046" width="3.7109375" customWidth="1"/>
    <col min="11050" max="11050" width="3.7109375" customWidth="1"/>
    <col min="11054" max="11054" width="3.7109375" customWidth="1"/>
    <col min="11058" max="11058" width="3.7109375" customWidth="1"/>
    <col min="11062" max="11062" width="3.7109375" customWidth="1"/>
    <col min="11066" max="11066" width="3.7109375" customWidth="1"/>
    <col min="11070" max="11070" width="3.7109375" customWidth="1"/>
    <col min="11074" max="11074" width="3.7109375" customWidth="1"/>
    <col min="11078" max="11078" width="3.7109375" customWidth="1"/>
    <col min="11082" max="11082" width="3.7109375" customWidth="1"/>
    <col min="11086" max="11086" width="3.7109375" customWidth="1"/>
    <col min="11090" max="11090" width="3.7109375" customWidth="1"/>
    <col min="11094" max="11094" width="3.7109375" customWidth="1"/>
    <col min="11098" max="11098" width="3.7109375" customWidth="1"/>
    <col min="11102" max="11102" width="3.7109375" customWidth="1"/>
    <col min="11106" max="11106" width="3.7109375" customWidth="1"/>
    <col min="11110" max="11110" width="3.7109375" customWidth="1"/>
    <col min="11114" max="11114" width="3.7109375" customWidth="1"/>
    <col min="11281" max="11281" width="9.7109375" customWidth="1"/>
    <col min="11282" max="11282" width="3.7109375" customWidth="1"/>
    <col min="11294" max="11294" width="3.7109375" customWidth="1"/>
    <col min="11298" max="11298" width="3.7109375" customWidth="1"/>
    <col min="11302" max="11302" width="3.7109375" customWidth="1"/>
    <col min="11306" max="11306" width="3.7109375" customWidth="1"/>
    <col min="11310" max="11310" width="3.7109375" customWidth="1"/>
    <col min="11314" max="11314" width="3.7109375" customWidth="1"/>
    <col min="11318" max="11318" width="3.7109375" customWidth="1"/>
    <col min="11322" max="11322" width="3.7109375" customWidth="1"/>
    <col min="11326" max="11326" width="3.7109375" customWidth="1"/>
    <col min="11330" max="11330" width="3.7109375" customWidth="1"/>
    <col min="11334" max="11334" width="3.7109375" customWidth="1"/>
    <col min="11338" max="11338" width="3.7109375" customWidth="1"/>
    <col min="11342" max="11342" width="3.7109375" customWidth="1"/>
    <col min="11346" max="11346" width="3.7109375" customWidth="1"/>
    <col min="11350" max="11350" width="3.7109375" customWidth="1"/>
    <col min="11354" max="11354" width="3.7109375" customWidth="1"/>
    <col min="11358" max="11358" width="3.7109375" customWidth="1"/>
    <col min="11362" max="11362" width="3.7109375" customWidth="1"/>
    <col min="11366" max="11366" width="3.7109375" customWidth="1"/>
    <col min="11370" max="11370" width="3.7109375" customWidth="1"/>
    <col min="11537" max="11537" width="9.7109375" customWidth="1"/>
    <col min="11538" max="11538" width="3.7109375" customWidth="1"/>
    <col min="11550" max="11550" width="3.7109375" customWidth="1"/>
    <col min="11554" max="11554" width="3.7109375" customWidth="1"/>
    <col min="11558" max="11558" width="3.7109375" customWidth="1"/>
    <col min="11562" max="11562" width="3.7109375" customWidth="1"/>
    <col min="11566" max="11566" width="3.7109375" customWidth="1"/>
    <col min="11570" max="11570" width="3.7109375" customWidth="1"/>
    <col min="11574" max="11574" width="3.7109375" customWidth="1"/>
    <col min="11578" max="11578" width="3.7109375" customWidth="1"/>
    <col min="11582" max="11582" width="3.7109375" customWidth="1"/>
    <col min="11586" max="11586" width="3.7109375" customWidth="1"/>
    <col min="11590" max="11590" width="3.7109375" customWidth="1"/>
    <col min="11594" max="11594" width="3.7109375" customWidth="1"/>
    <col min="11598" max="11598" width="3.7109375" customWidth="1"/>
    <col min="11602" max="11602" width="3.7109375" customWidth="1"/>
    <col min="11606" max="11606" width="3.7109375" customWidth="1"/>
    <col min="11610" max="11610" width="3.7109375" customWidth="1"/>
    <col min="11614" max="11614" width="3.7109375" customWidth="1"/>
    <col min="11618" max="11618" width="3.7109375" customWidth="1"/>
    <col min="11622" max="11622" width="3.7109375" customWidth="1"/>
    <col min="11626" max="11626" width="3.7109375" customWidth="1"/>
    <col min="11793" max="11793" width="9.7109375" customWidth="1"/>
    <col min="11794" max="11794" width="3.7109375" customWidth="1"/>
    <col min="11806" max="11806" width="3.7109375" customWidth="1"/>
    <col min="11810" max="11810" width="3.7109375" customWidth="1"/>
    <col min="11814" max="11814" width="3.7109375" customWidth="1"/>
    <col min="11818" max="11818" width="3.7109375" customWidth="1"/>
    <col min="11822" max="11822" width="3.7109375" customWidth="1"/>
    <col min="11826" max="11826" width="3.7109375" customWidth="1"/>
    <col min="11830" max="11830" width="3.7109375" customWidth="1"/>
    <col min="11834" max="11834" width="3.7109375" customWidth="1"/>
    <col min="11838" max="11838" width="3.7109375" customWidth="1"/>
    <col min="11842" max="11842" width="3.7109375" customWidth="1"/>
    <col min="11846" max="11846" width="3.7109375" customWidth="1"/>
    <col min="11850" max="11850" width="3.7109375" customWidth="1"/>
    <col min="11854" max="11854" width="3.7109375" customWidth="1"/>
    <col min="11858" max="11858" width="3.7109375" customWidth="1"/>
    <col min="11862" max="11862" width="3.7109375" customWidth="1"/>
    <col min="11866" max="11866" width="3.7109375" customWidth="1"/>
    <col min="11870" max="11870" width="3.7109375" customWidth="1"/>
    <col min="11874" max="11874" width="3.7109375" customWidth="1"/>
    <col min="11878" max="11878" width="3.7109375" customWidth="1"/>
    <col min="11882" max="11882" width="3.7109375" customWidth="1"/>
    <col min="12049" max="12049" width="9.7109375" customWidth="1"/>
    <col min="12050" max="12050" width="3.7109375" customWidth="1"/>
    <col min="12062" max="12062" width="3.7109375" customWidth="1"/>
    <col min="12066" max="12066" width="3.7109375" customWidth="1"/>
    <col min="12070" max="12070" width="3.7109375" customWidth="1"/>
    <col min="12074" max="12074" width="3.7109375" customWidth="1"/>
    <col min="12078" max="12078" width="3.7109375" customWidth="1"/>
    <col min="12082" max="12082" width="3.7109375" customWidth="1"/>
    <col min="12086" max="12086" width="3.7109375" customWidth="1"/>
    <col min="12090" max="12090" width="3.7109375" customWidth="1"/>
    <col min="12094" max="12094" width="3.7109375" customWidth="1"/>
    <col min="12098" max="12098" width="3.7109375" customWidth="1"/>
    <col min="12102" max="12102" width="3.7109375" customWidth="1"/>
    <col min="12106" max="12106" width="3.7109375" customWidth="1"/>
    <col min="12110" max="12110" width="3.7109375" customWidth="1"/>
    <col min="12114" max="12114" width="3.7109375" customWidth="1"/>
    <col min="12118" max="12118" width="3.7109375" customWidth="1"/>
    <col min="12122" max="12122" width="3.7109375" customWidth="1"/>
    <col min="12126" max="12126" width="3.7109375" customWidth="1"/>
    <col min="12130" max="12130" width="3.7109375" customWidth="1"/>
    <col min="12134" max="12134" width="3.7109375" customWidth="1"/>
    <col min="12138" max="12138" width="3.7109375" customWidth="1"/>
    <col min="12305" max="12305" width="9.7109375" customWidth="1"/>
    <col min="12306" max="12306" width="3.7109375" customWidth="1"/>
    <col min="12318" max="12318" width="3.7109375" customWidth="1"/>
    <col min="12322" max="12322" width="3.7109375" customWidth="1"/>
    <col min="12326" max="12326" width="3.7109375" customWidth="1"/>
    <col min="12330" max="12330" width="3.7109375" customWidth="1"/>
    <col min="12334" max="12334" width="3.7109375" customWidth="1"/>
    <col min="12338" max="12338" width="3.7109375" customWidth="1"/>
    <col min="12342" max="12342" width="3.7109375" customWidth="1"/>
    <col min="12346" max="12346" width="3.7109375" customWidth="1"/>
    <col min="12350" max="12350" width="3.7109375" customWidth="1"/>
    <col min="12354" max="12354" width="3.7109375" customWidth="1"/>
    <col min="12358" max="12358" width="3.7109375" customWidth="1"/>
    <col min="12362" max="12362" width="3.7109375" customWidth="1"/>
    <col min="12366" max="12366" width="3.7109375" customWidth="1"/>
    <col min="12370" max="12370" width="3.7109375" customWidth="1"/>
    <col min="12374" max="12374" width="3.7109375" customWidth="1"/>
    <col min="12378" max="12378" width="3.7109375" customWidth="1"/>
    <col min="12382" max="12382" width="3.7109375" customWidth="1"/>
    <col min="12386" max="12386" width="3.7109375" customWidth="1"/>
    <col min="12390" max="12390" width="3.7109375" customWidth="1"/>
    <col min="12394" max="12394" width="3.7109375" customWidth="1"/>
    <col min="12561" max="12561" width="9.7109375" customWidth="1"/>
    <col min="12562" max="12562" width="3.7109375" customWidth="1"/>
    <col min="12574" max="12574" width="3.7109375" customWidth="1"/>
    <col min="12578" max="12578" width="3.7109375" customWidth="1"/>
    <col min="12582" max="12582" width="3.7109375" customWidth="1"/>
    <col min="12586" max="12586" width="3.7109375" customWidth="1"/>
    <col min="12590" max="12590" width="3.7109375" customWidth="1"/>
    <col min="12594" max="12594" width="3.7109375" customWidth="1"/>
    <col min="12598" max="12598" width="3.7109375" customWidth="1"/>
    <col min="12602" max="12602" width="3.7109375" customWidth="1"/>
    <col min="12606" max="12606" width="3.7109375" customWidth="1"/>
    <col min="12610" max="12610" width="3.7109375" customWidth="1"/>
    <col min="12614" max="12614" width="3.7109375" customWidth="1"/>
    <col min="12618" max="12618" width="3.7109375" customWidth="1"/>
    <col min="12622" max="12622" width="3.7109375" customWidth="1"/>
    <col min="12626" max="12626" width="3.7109375" customWidth="1"/>
    <col min="12630" max="12630" width="3.7109375" customWidth="1"/>
    <col min="12634" max="12634" width="3.7109375" customWidth="1"/>
    <col min="12638" max="12638" width="3.7109375" customWidth="1"/>
    <col min="12642" max="12642" width="3.7109375" customWidth="1"/>
    <col min="12646" max="12646" width="3.7109375" customWidth="1"/>
    <col min="12650" max="12650" width="3.7109375" customWidth="1"/>
    <col min="12817" max="12817" width="9.7109375" customWidth="1"/>
    <col min="12818" max="12818" width="3.7109375" customWidth="1"/>
    <col min="12830" max="12830" width="3.7109375" customWidth="1"/>
    <col min="12834" max="12834" width="3.7109375" customWidth="1"/>
    <col min="12838" max="12838" width="3.7109375" customWidth="1"/>
    <col min="12842" max="12842" width="3.7109375" customWidth="1"/>
    <col min="12846" max="12846" width="3.7109375" customWidth="1"/>
    <col min="12850" max="12850" width="3.7109375" customWidth="1"/>
    <col min="12854" max="12854" width="3.7109375" customWidth="1"/>
    <col min="12858" max="12858" width="3.7109375" customWidth="1"/>
    <col min="12862" max="12862" width="3.7109375" customWidth="1"/>
    <col min="12866" max="12866" width="3.7109375" customWidth="1"/>
    <col min="12870" max="12870" width="3.7109375" customWidth="1"/>
    <col min="12874" max="12874" width="3.7109375" customWidth="1"/>
    <col min="12878" max="12878" width="3.7109375" customWidth="1"/>
    <col min="12882" max="12882" width="3.7109375" customWidth="1"/>
    <col min="12886" max="12886" width="3.7109375" customWidth="1"/>
    <col min="12890" max="12890" width="3.7109375" customWidth="1"/>
    <col min="12894" max="12894" width="3.7109375" customWidth="1"/>
    <col min="12898" max="12898" width="3.7109375" customWidth="1"/>
    <col min="12902" max="12902" width="3.7109375" customWidth="1"/>
    <col min="12906" max="12906" width="3.7109375" customWidth="1"/>
    <col min="13073" max="13073" width="9.7109375" customWidth="1"/>
    <col min="13074" max="13074" width="3.7109375" customWidth="1"/>
    <col min="13086" max="13086" width="3.7109375" customWidth="1"/>
    <col min="13090" max="13090" width="3.7109375" customWidth="1"/>
    <col min="13094" max="13094" width="3.7109375" customWidth="1"/>
    <col min="13098" max="13098" width="3.7109375" customWidth="1"/>
    <col min="13102" max="13102" width="3.7109375" customWidth="1"/>
    <col min="13106" max="13106" width="3.7109375" customWidth="1"/>
    <col min="13110" max="13110" width="3.7109375" customWidth="1"/>
    <col min="13114" max="13114" width="3.7109375" customWidth="1"/>
    <col min="13118" max="13118" width="3.7109375" customWidth="1"/>
    <col min="13122" max="13122" width="3.7109375" customWidth="1"/>
    <col min="13126" max="13126" width="3.7109375" customWidth="1"/>
    <col min="13130" max="13130" width="3.7109375" customWidth="1"/>
    <col min="13134" max="13134" width="3.7109375" customWidth="1"/>
    <col min="13138" max="13138" width="3.7109375" customWidth="1"/>
    <col min="13142" max="13142" width="3.7109375" customWidth="1"/>
    <col min="13146" max="13146" width="3.7109375" customWidth="1"/>
    <col min="13150" max="13150" width="3.7109375" customWidth="1"/>
    <col min="13154" max="13154" width="3.7109375" customWidth="1"/>
    <col min="13158" max="13158" width="3.7109375" customWidth="1"/>
    <col min="13162" max="13162" width="3.7109375" customWidth="1"/>
    <col min="13329" max="13329" width="9.7109375" customWidth="1"/>
    <col min="13330" max="13330" width="3.7109375" customWidth="1"/>
    <col min="13342" max="13342" width="3.7109375" customWidth="1"/>
    <col min="13346" max="13346" width="3.7109375" customWidth="1"/>
    <col min="13350" max="13350" width="3.7109375" customWidth="1"/>
    <col min="13354" max="13354" width="3.7109375" customWidth="1"/>
    <col min="13358" max="13358" width="3.7109375" customWidth="1"/>
    <col min="13362" max="13362" width="3.7109375" customWidth="1"/>
    <col min="13366" max="13366" width="3.7109375" customWidth="1"/>
    <col min="13370" max="13370" width="3.7109375" customWidth="1"/>
    <col min="13374" max="13374" width="3.7109375" customWidth="1"/>
    <col min="13378" max="13378" width="3.7109375" customWidth="1"/>
    <col min="13382" max="13382" width="3.7109375" customWidth="1"/>
    <col min="13386" max="13386" width="3.7109375" customWidth="1"/>
    <col min="13390" max="13390" width="3.7109375" customWidth="1"/>
    <col min="13394" max="13394" width="3.7109375" customWidth="1"/>
    <col min="13398" max="13398" width="3.7109375" customWidth="1"/>
    <col min="13402" max="13402" width="3.7109375" customWidth="1"/>
    <col min="13406" max="13406" width="3.7109375" customWidth="1"/>
    <col min="13410" max="13410" width="3.7109375" customWidth="1"/>
    <col min="13414" max="13414" width="3.7109375" customWidth="1"/>
    <col min="13418" max="13418" width="3.7109375" customWidth="1"/>
    <col min="13585" max="13585" width="9.7109375" customWidth="1"/>
    <col min="13586" max="13586" width="3.7109375" customWidth="1"/>
    <col min="13598" max="13598" width="3.7109375" customWidth="1"/>
    <col min="13602" max="13602" width="3.7109375" customWidth="1"/>
    <col min="13606" max="13606" width="3.7109375" customWidth="1"/>
    <col min="13610" max="13610" width="3.7109375" customWidth="1"/>
    <col min="13614" max="13614" width="3.7109375" customWidth="1"/>
    <col min="13618" max="13618" width="3.7109375" customWidth="1"/>
    <col min="13622" max="13622" width="3.7109375" customWidth="1"/>
    <col min="13626" max="13626" width="3.7109375" customWidth="1"/>
    <col min="13630" max="13630" width="3.7109375" customWidth="1"/>
    <col min="13634" max="13634" width="3.7109375" customWidth="1"/>
    <col min="13638" max="13638" width="3.7109375" customWidth="1"/>
    <col min="13642" max="13642" width="3.7109375" customWidth="1"/>
    <col min="13646" max="13646" width="3.7109375" customWidth="1"/>
    <col min="13650" max="13650" width="3.7109375" customWidth="1"/>
    <col min="13654" max="13654" width="3.7109375" customWidth="1"/>
    <col min="13658" max="13658" width="3.7109375" customWidth="1"/>
    <col min="13662" max="13662" width="3.7109375" customWidth="1"/>
    <col min="13666" max="13666" width="3.7109375" customWidth="1"/>
    <col min="13670" max="13670" width="3.7109375" customWidth="1"/>
    <col min="13674" max="13674" width="3.7109375" customWidth="1"/>
    <col min="13841" max="13841" width="9.7109375" customWidth="1"/>
    <col min="13842" max="13842" width="3.7109375" customWidth="1"/>
    <col min="13854" max="13854" width="3.7109375" customWidth="1"/>
    <col min="13858" max="13858" width="3.7109375" customWidth="1"/>
    <col min="13862" max="13862" width="3.7109375" customWidth="1"/>
    <col min="13866" max="13866" width="3.7109375" customWidth="1"/>
    <col min="13870" max="13870" width="3.7109375" customWidth="1"/>
    <col min="13874" max="13874" width="3.7109375" customWidth="1"/>
    <col min="13878" max="13878" width="3.7109375" customWidth="1"/>
    <col min="13882" max="13882" width="3.7109375" customWidth="1"/>
    <col min="13886" max="13886" width="3.7109375" customWidth="1"/>
    <col min="13890" max="13890" width="3.7109375" customWidth="1"/>
    <col min="13894" max="13894" width="3.7109375" customWidth="1"/>
    <col min="13898" max="13898" width="3.7109375" customWidth="1"/>
    <col min="13902" max="13902" width="3.7109375" customWidth="1"/>
    <col min="13906" max="13906" width="3.7109375" customWidth="1"/>
    <col min="13910" max="13910" width="3.7109375" customWidth="1"/>
    <col min="13914" max="13914" width="3.7109375" customWidth="1"/>
    <col min="13918" max="13918" width="3.7109375" customWidth="1"/>
    <col min="13922" max="13922" width="3.7109375" customWidth="1"/>
    <col min="13926" max="13926" width="3.7109375" customWidth="1"/>
    <col min="13930" max="13930" width="3.7109375" customWidth="1"/>
    <col min="14097" max="14097" width="9.7109375" customWidth="1"/>
    <col min="14098" max="14098" width="3.7109375" customWidth="1"/>
    <col min="14110" max="14110" width="3.7109375" customWidth="1"/>
    <col min="14114" max="14114" width="3.7109375" customWidth="1"/>
    <col min="14118" max="14118" width="3.7109375" customWidth="1"/>
    <col min="14122" max="14122" width="3.7109375" customWidth="1"/>
    <col min="14126" max="14126" width="3.7109375" customWidth="1"/>
    <col min="14130" max="14130" width="3.7109375" customWidth="1"/>
    <col min="14134" max="14134" width="3.7109375" customWidth="1"/>
    <col min="14138" max="14138" width="3.7109375" customWidth="1"/>
    <col min="14142" max="14142" width="3.7109375" customWidth="1"/>
    <col min="14146" max="14146" width="3.7109375" customWidth="1"/>
    <col min="14150" max="14150" width="3.7109375" customWidth="1"/>
    <col min="14154" max="14154" width="3.7109375" customWidth="1"/>
    <col min="14158" max="14158" width="3.7109375" customWidth="1"/>
    <col min="14162" max="14162" width="3.7109375" customWidth="1"/>
    <col min="14166" max="14166" width="3.7109375" customWidth="1"/>
    <col min="14170" max="14170" width="3.7109375" customWidth="1"/>
    <col min="14174" max="14174" width="3.7109375" customWidth="1"/>
    <col min="14178" max="14178" width="3.7109375" customWidth="1"/>
    <col min="14182" max="14182" width="3.7109375" customWidth="1"/>
    <col min="14186" max="14186" width="3.7109375" customWidth="1"/>
    <col min="14353" max="14353" width="9.7109375" customWidth="1"/>
    <col min="14354" max="14354" width="3.7109375" customWidth="1"/>
    <col min="14366" max="14366" width="3.7109375" customWidth="1"/>
    <col min="14370" max="14370" width="3.7109375" customWidth="1"/>
    <col min="14374" max="14374" width="3.7109375" customWidth="1"/>
    <col min="14378" max="14378" width="3.7109375" customWidth="1"/>
    <col min="14382" max="14382" width="3.7109375" customWidth="1"/>
    <col min="14386" max="14386" width="3.7109375" customWidth="1"/>
    <col min="14390" max="14390" width="3.7109375" customWidth="1"/>
    <col min="14394" max="14394" width="3.7109375" customWidth="1"/>
    <col min="14398" max="14398" width="3.7109375" customWidth="1"/>
    <col min="14402" max="14402" width="3.7109375" customWidth="1"/>
    <col min="14406" max="14406" width="3.7109375" customWidth="1"/>
    <col min="14410" max="14410" width="3.7109375" customWidth="1"/>
    <col min="14414" max="14414" width="3.7109375" customWidth="1"/>
    <col min="14418" max="14418" width="3.7109375" customWidth="1"/>
    <col min="14422" max="14422" width="3.7109375" customWidth="1"/>
    <col min="14426" max="14426" width="3.7109375" customWidth="1"/>
    <col min="14430" max="14430" width="3.7109375" customWidth="1"/>
    <col min="14434" max="14434" width="3.7109375" customWidth="1"/>
    <col min="14438" max="14438" width="3.7109375" customWidth="1"/>
    <col min="14442" max="14442" width="3.7109375" customWidth="1"/>
    <col min="14609" max="14609" width="9.7109375" customWidth="1"/>
    <col min="14610" max="14610" width="3.7109375" customWidth="1"/>
    <col min="14622" max="14622" width="3.7109375" customWidth="1"/>
    <col min="14626" max="14626" width="3.7109375" customWidth="1"/>
    <col min="14630" max="14630" width="3.7109375" customWidth="1"/>
    <col min="14634" max="14634" width="3.7109375" customWidth="1"/>
    <col min="14638" max="14638" width="3.7109375" customWidth="1"/>
    <col min="14642" max="14642" width="3.7109375" customWidth="1"/>
    <col min="14646" max="14646" width="3.7109375" customWidth="1"/>
    <col min="14650" max="14650" width="3.7109375" customWidth="1"/>
    <col min="14654" max="14654" width="3.7109375" customWidth="1"/>
    <col min="14658" max="14658" width="3.7109375" customWidth="1"/>
    <col min="14662" max="14662" width="3.7109375" customWidth="1"/>
    <col min="14666" max="14666" width="3.7109375" customWidth="1"/>
    <col min="14670" max="14670" width="3.7109375" customWidth="1"/>
    <col min="14674" max="14674" width="3.7109375" customWidth="1"/>
    <col min="14678" max="14678" width="3.7109375" customWidth="1"/>
    <col min="14682" max="14682" width="3.7109375" customWidth="1"/>
    <col min="14686" max="14686" width="3.7109375" customWidth="1"/>
    <col min="14690" max="14690" width="3.7109375" customWidth="1"/>
    <col min="14694" max="14694" width="3.7109375" customWidth="1"/>
    <col min="14698" max="14698" width="3.7109375" customWidth="1"/>
    <col min="14865" max="14865" width="9.7109375" customWidth="1"/>
    <col min="14866" max="14866" width="3.7109375" customWidth="1"/>
    <col min="14878" max="14878" width="3.7109375" customWidth="1"/>
    <col min="14882" max="14882" width="3.7109375" customWidth="1"/>
    <col min="14886" max="14886" width="3.7109375" customWidth="1"/>
    <col min="14890" max="14890" width="3.7109375" customWidth="1"/>
    <col min="14894" max="14894" width="3.7109375" customWidth="1"/>
    <col min="14898" max="14898" width="3.7109375" customWidth="1"/>
    <col min="14902" max="14902" width="3.7109375" customWidth="1"/>
    <col min="14906" max="14906" width="3.7109375" customWidth="1"/>
    <col min="14910" max="14910" width="3.7109375" customWidth="1"/>
    <col min="14914" max="14914" width="3.7109375" customWidth="1"/>
    <col min="14918" max="14918" width="3.7109375" customWidth="1"/>
    <col min="14922" max="14922" width="3.7109375" customWidth="1"/>
    <col min="14926" max="14926" width="3.7109375" customWidth="1"/>
    <col min="14930" max="14930" width="3.7109375" customWidth="1"/>
    <col min="14934" max="14934" width="3.7109375" customWidth="1"/>
    <col min="14938" max="14938" width="3.7109375" customWidth="1"/>
    <col min="14942" max="14942" width="3.7109375" customWidth="1"/>
    <col min="14946" max="14946" width="3.7109375" customWidth="1"/>
    <col min="14950" max="14950" width="3.7109375" customWidth="1"/>
    <col min="14954" max="14954" width="3.7109375" customWidth="1"/>
    <col min="15121" max="15121" width="9.7109375" customWidth="1"/>
    <col min="15122" max="15122" width="3.7109375" customWidth="1"/>
    <col min="15134" max="15134" width="3.7109375" customWidth="1"/>
    <col min="15138" max="15138" width="3.7109375" customWidth="1"/>
    <col min="15142" max="15142" width="3.7109375" customWidth="1"/>
    <col min="15146" max="15146" width="3.7109375" customWidth="1"/>
    <col min="15150" max="15150" width="3.7109375" customWidth="1"/>
    <col min="15154" max="15154" width="3.7109375" customWidth="1"/>
    <col min="15158" max="15158" width="3.7109375" customWidth="1"/>
    <col min="15162" max="15162" width="3.7109375" customWidth="1"/>
    <col min="15166" max="15166" width="3.7109375" customWidth="1"/>
    <col min="15170" max="15170" width="3.7109375" customWidth="1"/>
    <col min="15174" max="15174" width="3.7109375" customWidth="1"/>
    <col min="15178" max="15178" width="3.7109375" customWidth="1"/>
    <col min="15182" max="15182" width="3.7109375" customWidth="1"/>
    <col min="15186" max="15186" width="3.7109375" customWidth="1"/>
    <col min="15190" max="15190" width="3.7109375" customWidth="1"/>
    <col min="15194" max="15194" width="3.7109375" customWidth="1"/>
    <col min="15198" max="15198" width="3.7109375" customWidth="1"/>
    <col min="15202" max="15202" width="3.7109375" customWidth="1"/>
    <col min="15206" max="15206" width="3.7109375" customWidth="1"/>
    <col min="15210" max="15210" width="3.7109375" customWidth="1"/>
    <col min="15377" max="15377" width="9.7109375" customWidth="1"/>
    <col min="15378" max="15378" width="3.7109375" customWidth="1"/>
    <col min="15390" max="15390" width="3.7109375" customWidth="1"/>
    <col min="15394" max="15394" width="3.7109375" customWidth="1"/>
    <col min="15398" max="15398" width="3.7109375" customWidth="1"/>
    <col min="15402" max="15402" width="3.7109375" customWidth="1"/>
    <col min="15406" max="15406" width="3.7109375" customWidth="1"/>
    <col min="15410" max="15410" width="3.7109375" customWidth="1"/>
    <col min="15414" max="15414" width="3.7109375" customWidth="1"/>
    <col min="15418" max="15418" width="3.7109375" customWidth="1"/>
    <col min="15422" max="15422" width="3.7109375" customWidth="1"/>
    <col min="15426" max="15426" width="3.7109375" customWidth="1"/>
    <col min="15430" max="15430" width="3.7109375" customWidth="1"/>
    <col min="15434" max="15434" width="3.7109375" customWidth="1"/>
    <col min="15438" max="15438" width="3.7109375" customWidth="1"/>
    <col min="15442" max="15442" width="3.7109375" customWidth="1"/>
    <col min="15446" max="15446" width="3.7109375" customWidth="1"/>
    <col min="15450" max="15450" width="3.7109375" customWidth="1"/>
    <col min="15454" max="15454" width="3.7109375" customWidth="1"/>
    <col min="15458" max="15458" width="3.7109375" customWidth="1"/>
    <col min="15462" max="15462" width="3.7109375" customWidth="1"/>
    <col min="15466" max="15466" width="3.7109375" customWidth="1"/>
    <col min="15633" max="15633" width="9.7109375" customWidth="1"/>
    <col min="15634" max="15634" width="3.7109375" customWidth="1"/>
    <col min="15646" max="15646" width="3.7109375" customWidth="1"/>
    <col min="15650" max="15650" width="3.7109375" customWidth="1"/>
    <col min="15654" max="15654" width="3.7109375" customWidth="1"/>
    <col min="15658" max="15658" width="3.7109375" customWidth="1"/>
    <col min="15662" max="15662" width="3.7109375" customWidth="1"/>
    <col min="15666" max="15666" width="3.7109375" customWidth="1"/>
    <col min="15670" max="15670" width="3.7109375" customWidth="1"/>
    <col min="15674" max="15674" width="3.7109375" customWidth="1"/>
    <col min="15678" max="15678" width="3.7109375" customWidth="1"/>
    <col min="15682" max="15682" width="3.7109375" customWidth="1"/>
    <col min="15686" max="15686" width="3.7109375" customWidth="1"/>
    <col min="15690" max="15690" width="3.7109375" customWidth="1"/>
    <col min="15694" max="15694" width="3.7109375" customWidth="1"/>
    <col min="15698" max="15698" width="3.7109375" customWidth="1"/>
    <col min="15702" max="15702" width="3.7109375" customWidth="1"/>
    <col min="15706" max="15706" width="3.7109375" customWidth="1"/>
    <col min="15710" max="15710" width="3.7109375" customWidth="1"/>
    <col min="15714" max="15714" width="3.7109375" customWidth="1"/>
    <col min="15718" max="15718" width="3.7109375" customWidth="1"/>
    <col min="15722" max="15722" width="3.7109375" customWidth="1"/>
    <col min="15889" max="15889" width="9.7109375" customWidth="1"/>
    <col min="15890" max="15890" width="3.7109375" customWidth="1"/>
    <col min="15902" max="15902" width="3.7109375" customWidth="1"/>
    <col min="15906" max="15906" width="3.7109375" customWidth="1"/>
    <col min="15910" max="15910" width="3.7109375" customWidth="1"/>
    <col min="15914" max="15914" width="3.7109375" customWidth="1"/>
    <col min="15918" max="15918" width="3.7109375" customWidth="1"/>
    <col min="15922" max="15922" width="3.7109375" customWidth="1"/>
    <col min="15926" max="15926" width="3.7109375" customWidth="1"/>
    <col min="15930" max="15930" width="3.7109375" customWidth="1"/>
    <col min="15934" max="15934" width="3.7109375" customWidth="1"/>
    <col min="15938" max="15938" width="3.7109375" customWidth="1"/>
    <col min="15942" max="15942" width="3.7109375" customWidth="1"/>
    <col min="15946" max="15946" width="3.7109375" customWidth="1"/>
    <col min="15950" max="15950" width="3.7109375" customWidth="1"/>
    <col min="15954" max="15954" width="3.7109375" customWidth="1"/>
    <col min="15958" max="15958" width="3.7109375" customWidth="1"/>
    <col min="15962" max="15962" width="3.7109375" customWidth="1"/>
    <col min="15966" max="15966" width="3.7109375" customWidth="1"/>
    <col min="15970" max="15970" width="3.7109375" customWidth="1"/>
    <col min="15974" max="15974" width="3.7109375" customWidth="1"/>
    <col min="15978" max="15978" width="3.7109375" customWidth="1"/>
    <col min="16145" max="16145" width="9.7109375" customWidth="1"/>
    <col min="16146" max="16146" width="3.7109375" customWidth="1"/>
    <col min="16158" max="16158" width="3.7109375" customWidth="1"/>
    <col min="16162" max="16162" width="3.7109375" customWidth="1"/>
    <col min="16166" max="16166" width="3.7109375" customWidth="1"/>
    <col min="16170" max="16170" width="3.7109375" customWidth="1"/>
    <col min="16174" max="16174" width="3.7109375" customWidth="1"/>
    <col min="16178" max="16178" width="3.7109375" customWidth="1"/>
    <col min="16182" max="16182" width="3.7109375" customWidth="1"/>
    <col min="16186" max="16186" width="3.7109375" customWidth="1"/>
    <col min="16190" max="16190" width="3.7109375" customWidth="1"/>
    <col min="16194" max="16194" width="3.7109375" customWidth="1"/>
    <col min="16198" max="16198" width="3.7109375" customWidth="1"/>
    <col min="16202" max="16202" width="3.7109375" customWidth="1"/>
    <col min="16206" max="16206" width="3.7109375" customWidth="1"/>
    <col min="16210" max="16210" width="3.7109375" customWidth="1"/>
    <col min="16214" max="16214" width="3.7109375" customWidth="1"/>
    <col min="16218" max="16218" width="3.7109375" customWidth="1"/>
    <col min="16222" max="16222" width="3.7109375" customWidth="1"/>
    <col min="16226" max="16226" width="3.7109375" customWidth="1"/>
    <col min="16230" max="16230" width="3.7109375" customWidth="1"/>
    <col min="16234" max="16234" width="3.7109375" customWidth="1"/>
  </cols>
  <sheetData>
    <row r="1" spans="1:115" ht="12" customHeight="1" x14ac:dyDescent="0.2">
      <c r="A1" s="1"/>
      <c r="B1" s="2"/>
      <c r="D1" s="4"/>
      <c r="E1" s="5"/>
      <c r="F1" s="5"/>
      <c r="G1" s="4" t="s">
        <v>7</v>
      </c>
      <c r="H1" s="4"/>
      <c r="I1" s="4"/>
      <c r="J1" s="4"/>
      <c r="K1" s="4"/>
      <c r="L1" s="4"/>
      <c r="U1" s="4" t="s">
        <v>7</v>
      </c>
      <c r="AI1" s="4"/>
      <c r="AK1" s="4" t="s">
        <v>7</v>
      </c>
      <c r="AY1" s="4"/>
      <c r="BA1" s="4" t="s">
        <v>7</v>
      </c>
      <c r="BC1" s="4"/>
      <c r="BQ1" s="4" t="s">
        <v>7</v>
      </c>
      <c r="BS1" s="4"/>
      <c r="CE1" s="4"/>
      <c r="CG1" s="4" t="s">
        <v>7</v>
      </c>
      <c r="CP1" s="4"/>
      <c r="CS1" s="4"/>
      <c r="CW1" s="4" t="s">
        <v>7</v>
      </c>
      <c r="CX1" s="4"/>
      <c r="CY1" s="4"/>
      <c r="DB1" s="4"/>
      <c r="DC1" s="4"/>
    </row>
    <row r="2" spans="1:115" ht="12" customHeight="1" x14ac:dyDescent="0.2">
      <c r="A2" s="1"/>
      <c r="B2" s="2"/>
      <c r="D2" s="4"/>
      <c r="E2" s="5"/>
      <c r="F2" s="5"/>
      <c r="G2" s="4" t="s">
        <v>6</v>
      </c>
      <c r="H2" s="4"/>
      <c r="I2" s="4"/>
      <c r="J2" s="4"/>
      <c r="K2" s="4"/>
      <c r="L2" s="4"/>
      <c r="U2" s="4" t="s">
        <v>6</v>
      </c>
      <c r="AI2" s="4"/>
      <c r="AK2" s="4" t="s">
        <v>6</v>
      </c>
      <c r="AY2" s="4"/>
      <c r="BA2" s="4" t="s">
        <v>6</v>
      </c>
      <c r="BC2" s="4"/>
      <c r="BQ2" s="4" t="s">
        <v>6</v>
      </c>
      <c r="BS2" s="4"/>
      <c r="CE2" s="4"/>
      <c r="CG2" s="4" t="s">
        <v>6</v>
      </c>
      <c r="CP2" s="4"/>
      <c r="CS2" s="4"/>
      <c r="CW2" s="4" t="s">
        <v>6</v>
      </c>
      <c r="CX2" s="4"/>
      <c r="CY2" s="4"/>
      <c r="DB2" s="4"/>
      <c r="DC2" s="4"/>
    </row>
    <row r="3" spans="1:115" ht="12" customHeight="1" x14ac:dyDescent="0.2">
      <c r="A3" s="1"/>
      <c r="B3" s="2"/>
      <c r="D3" s="7"/>
      <c r="G3" s="30" t="s">
        <v>17</v>
      </c>
      <c r="H3" s="7"/>
      <c r="I3" s="7"/>
      <c r="J3" s="7"/>
      <c r="K3" s="7"/>
      <c r="L3" s="7"/>
      <c r="U3" s="30" t="s">
        <v>17</v>
      </c>
      <c r="AF3" s="30"/>
      <c r="AI3" s="4"/>
      <c r="AJ3" s="8"/>
      <c r="AK3" s="30" t="s">
        <v>17</v>
      </c>
      <c r="AM3" s="32"/>
      <c r="AQ3" s="32"/>
      <c r="AU3" s="32"/>
      <c r="AY3" s="30"/>
      <c r="BA3" s="30" t="s">
        <v>17</v>
      </c>
      <c r="BC3" s="30"/>
      <c r="BG3" s="32"/>
      <c r="BQ3" s="30" t="s">
        <v>17</v>
      </c>
      <c r="BS3" s="30"/>
      <c r="CE3" s="30"/>
      <c r="CG3" s="30" t="s">
        <v>17</v>
      </c>
      <c r="CP3" s="30"/>
      <c r="CS3" s="30"/>
      <c r="CW3" s="30" t="s">
        <v>17</v>
      </c>
      <c r="CX3" s="30"/>
      <c r="CY3" s="30"/>
      <c r="DB3" s="30"/>
      <c r="DC3" s="30"/>
    </row>
    <row r="4" spans="1:115" ht="12" customHeight="1" x14ac:dyDescent="0.2">
      <c r="A4" s="1"/>
      <c r="B4" s="2"/>
      <c r="C4" s="7"/>
      <c r="D4" s="4"/>
      <c r="E4" s="4"/>
      <c r="F4" s="4"/>
      <c r="G4" s="4"/>
      <c r="H4" s="4"/>
      <c r="I4" s="4"/>
      <c r="J4" s="4"/>
      <c r="K4" s="4"/>
      <c r="L4" s="4"/>
      <c r="AI4" s="4"/>
      <c r="AJ4" s="8"/>
    </row>
    <row r="5" spans="1:115" ht="12" customHeight="1" x14ac:dyDescent="0.2">
      <c r="A5" s="9" t="s">
        <v>0</v>
      </c>
      <c r="C5" s="33" t="s">
        <v>19</v>
      </c>
      <c r="D5" s="34"/>
      <c r="E5" s="10"/>
      <c r="F5" s="10" t="s">
        <v>5</v>
      </c>
      <c r="G5" s="10"/>
      <c r="H5" s="10"/>
      <c r="I5" s="10"/>
      <c r="J5" s="10"/>
      <c r="K5" s="10"/>
      <c r="L5" s="10"/>
      <c r="M5" s="11"/>
      <c r="O5" s="83" t="s">
        <v>20</v>
      </c>
      <c r="P5" s="84"/>
      <c r="Q5" s="85"/>
      <c r="R5" s="3"/>
      <c r="S5" s="44" t="s">
        <v>22</v>
      </c>
      <c r="T5" s="37"/>
      <c r="U5" s="45"/>
      <c r="W5" s="41" t="s">
        <v>10</v>
      </c>
      <c r="X5" s="42"/>
      <c r="Y5" s="43"/>
      <c r="AA5" s="41" t="s">
        <v>11</v>
      </c>
      <c r="AB5" s="42"/>
      <c r="AC5" s="43"/>
      <c r="AD5" s="49"/>
      <c r="AE5" s="55" t="s">
        <v>21</v>
      </c>
      <c r="AF5" s="56"/>
      <c r="AG5" s="54"/>
      <c r="AI5" s="52" t="s">
        <v>16</v>
      </c>
      <c r="AJ5" s="53"/>
      <c r="AK5" s="54"/>
      <c r="AM5" s="120" t="s">
        <v>26</v>
      </c>
      <c r="AN5" s="121"/>
      <c r="AO5" s="122"/>
      <c r="AP5" s="3"/>
      <c r="AQ5" s="61" t="s">
        <v>39</v>
      </c>
      <c r="AR5" s="56"/>
      <c r="AS5" s="54"/>
      <c r="AT5" s="3"/>
      <c r="AU5" s="61" t="s">
        <v>40</v>
      </c>
      <c r="AV5" s="56"/>
      <c r="AW5" s="54"/>
      <c r="AY5" s="75" t="s">
        <v>9</v>
      </c>
      <c r="AZ5" s="76"/>
      <c r="BA5" s="77"/>
      <c r="BC5" s="78" t="s">
        <v>41</v>
      </c>
      <c r="BD5" s="76"/>
      <c r="BE5" s="77"/>
      <c r="BG5" s="52" t="s">
        <v>27</v>
      </c>
      <c r="BH5" s="56"/>
      <c r="BI5" s="54"/>
      <c r="BJ5" s="3"/>
      <c r="BK5" s="78" t="s">
        <v>23</v>
      </c>
      <c r="BL5" s="76"/>
      <c r="BM5" s="77"/>
      <c r="BO5" s="78" t="s">
        <v>25</v>
      </c>
      <c r="BP5" s="76"/>
      <c r="BQ5" s="77"/>
      <c r="BS5" s="79" t="s">
        <v>8</v>
      </c>
      <c r="BT5" s="76"/>
      <c r="BU5" s="77"/>
      <c r="BV5" s="6"/>
      <c r="BW5" s="80" t="s">
        <v>15</v>
      </c>
      <c r="BX5" s="81"/>
      <c r="BY5" s="82"/>
      <c r="BZ5" s="6"/>
      <c r="CA5" s="79" t="s">
        <v>14</v>
      </c>
      <c r="CB5" s="76"/>
      <c r="CC5" s="77"/>
      <c r="CD5" s="6"/>
      <c r="CE5" s="75" t="s">
        <v>42</v>
      </c>
      <c r="CF5" s="76"/>
      <c r="CG5" s="77"/>
      <c r="CH5" s="6"/>
      <c r="CI5" s="117" t="s">
        <v>43</v>
      </c>
      <c r="CJ5" s="118"/>
      <c r="CK5" s="119"/>
      <c r="CL5" s="6"/>
      <c r="CM5" s="117" t="s">
        <v>45</v>
      </c>
      <c r="CN5" s="118"/>
      <c r="CO5" s="119"/>
      <c r="CP5" s="6"/>
      <c r="CQ5" s="117" t="s">
        <v>44</v>
      </c>
      <c r="CR5" s="118"/>
      <c r="CS5" s="119"/>
      <c r="CT5" s="6"/>
      <c r="CU5" s="92" t="s">
        <v>46</v>
      </c>
      <c r="CV5" s="76"/>
      <c r="CW5" s="77"/>
      <c r="CY5" s="89" t="s">
        <v>46</v>
      </c>
      <c r="CZ5" s="90"/>
      <c r="DA5" s="91"/>
    </row>
    <row r="6" spans="1:115" s="8" customFormat="1" ht="12" customHeight="1" x14ac:dyDescent="0.2">
      <c r="A6" s="13" t="s">
        <v>1</v>
      </c>
      <c r="C6" s="35" t="s">
        <v>28</v>
      </c>
      <c r="D6" s="36"/>
      <c r="E6" s="57" t="s">
        <v>29</v>
      </c>
      <c r="F6" s="58"/>
      <c r="G6" s="86" t="s">
        <v>30</v>
      </c>
      <c r="H6" s="84"/>
      <c r="I6" s="59" t="s">
        <v>18</v>
      </c>
      <c r="J6" s="95"/>
      <c r="K6" s="115" t="s">
        <v>38</v>
      </c>
      <c r="L6" s="115"/>
      <c r="M6" s="116"/>
      <c r="N6" s="5"/>
      <c r="O6" s="86" t="s">
        <v>32</v>
      </c>
      <c r="P6" s="87"/>
      <c r="Q6" s="88"/>
      <c r="R6" s="27"/>
      <c r="S6" s="112" t="s">
        <v>36</v>
      </c>
      <c r="T6" s="93"/>
      <c r="U6" s="94"/>
      <c r="V6" s="5"/>
      <c r="W6" s="38"/>
      <c r="X6" s="106" t="s">
        <v>35</v>
      </c>
      <c r="Y6" s="14"/>
      <c r="Z6" s="5"/>
      <c r="AA6" s="15"/>
      <c r="AB6" s="106" t="s">
        <v>35</v>
      </c>
      <c r="AC6" s="14"/>
      <c r="AD6" s="27"/>
      <c r="AE6" s="113"/>
      <c r="AF6" s="113" t="s">
        <v>37</v>
      </c>
      <c r="AG6" s="114"/>
      <c r="AH6" s="5"/>
      <c r="AI6" s="113"/>
      <c r="AJ6" s="113" t="s">
        <v>37</v>
      </c>
      <c r="AK6" s="105"/>
      <c r="AL6" s="5"/>
      <c r="AM6" s="123" t="s">
        <v>31</v>
      </c>
      <c r="AN6" s="124"/>
      <c r="AO6" s="125"/>
      <c r="AP6" s="27"/>
      <c r="AQ6" s="107"/>
      <c r="AR6" s="107" t="s">
        <v>31</v>
      </c>
      <c r="AS6" s="101"/>
      <c r="AT6" s="27"/>
      <c r="AU6" s="107"/>
      <c r="AV6" s="107" t="s">
        <v>31</v>
      </c>
      <c r="AW6" s="101"/>
      <c r="AX6" s="5"/>
      <c r="AY6" s="39"/>
      <c r="AZ6" s="110" t="s">
        <v>31</v>
      </c>
      <c r="BA6" s="40"/>
      <c r="BB6" s="5"/>
      <c r="BC6" s="39"/>
      <c r="BD6" s="110" t="s">
        <v>31</v>
      </c>
      <c r="BE6" s="40"/>
      <c r="BF6" s="5"/>
      <c r="BG6" s="46"/>
      <c r="BH6" s="110" t="s">
        <v>31</v>
      </c>
      <c r="BI6" s="47"/>
      <c r="BJ6" s="27"/>
      <c r="BK6" s="111" t="s">
        <v>24</v>
      </c>
      <c r="BL6" s="110" t="s">
        <v>31</v>
      </c>
      <c r="BM6" s="14"/>
      <c r="BN6" s="5"/>
      <c r="BO6" s="111" t="s">
        <v>24</v>
      </c>
      <c r="BP6" s="110" t="s">
        <v>31</v>
      </c>
      <c r="BQ6" s="14"/>
      <c r="BR6" s="5"/>
      <c r="BS6" s="15"/>
      <c r="BT6" s="110" t="s">
        <v>31</v>
      </c>
      <c r="BU6" s="14"/>
      <c r="BV6" s="27"/>
      <c r="BW6" s="15"/>
      <c r="BX6" s="110" t="s">
        <v>31</v>
      </c>
      <c r="BY6" s="14"/>
      <c r="BZ6" s="27"/>
      <c r="CA6" s="15"/>
      <c r="CB6" s="110" t="s">
        <v>31</v>
      </c>
      <c r="CC6" s="14"/>
      <c r="CD6" s="27"/>
      <c r="CE6" s="15"/>
      <c r="CF6" s="110" t="s">
        <v>31</v>
      </c>
      <c r="CG6" s="14"/>
      <c r="CH6" s="27"/>
      <c r="CI6" s="15"/>
      <c r="CJ6" s="110" t="s">
        <v>31</v>
      </c>
      <c r="CK6" s="14"/>
      <c r="CL6" s="27"/>
      <c r="CM6" s="15"/>
      <c r="CN6" s="110" t="s">
        <v>31</v>
      </c>
      <c r="CO6" s="14"/>
      <c r="CP6" s="27"/>
      <c r="CQ6" s="15"/>
      <c r="CR6" s="110" t="s">
        <v>31</v>
      </c>
      <c r="CS6" s="14"/>
      <c r="CT6" s="27"/>
      <c r="CU6" s="15"/>
      <c r="CV6" s="108" t="s">
        <v>33</v>
      </c>
      <c r="CW6" s="14"/>
      <c r="CX6" s="5"/>
      <c r="CY6" s="74"/>
      <c r="CZ6" s="109" t="s">
        <v>34</v>
      </c>
      <c r="DA6" s="51"/>
      <c r="DB6" s="5"/>
    </row>
    <row r="7" spans="1:115" s="8" customFormat="1" ht="12" customHeight="1" x14ac:dyDescent="0.2">
      <c r="A7" s="13"/>
      <c r="C7" s="25"/>
      <c r="D7" s="72"/>
      <c r="E7" s="72"/>
      <c r="F7" s="72"/>
      <c r="G7" s="72"/>
      <c r="H7" s="72"/>
      <c r="I7" s="72"/>
      <c r="J7" s="72"/>
      <c r="K7" s="72"/>
      <c r="L7" s="72"/>
      <c r="M7" s="12"/>
      <c r="N7" s="5"/>
      <c r="O7" s="102"/>
      <c r="P7" s="103"/>
      <c r="Q7" s="104"/>
      <c r="R7" s="27"/>
      <c r="S7" s="73"/>
      <c r="T7" s="16">
        <f>X7+AB7</f>
        <v>1</v>
      </c>
      <c r="U7" s="14"/>
      <c r="V7" s="5"/>
      <c r="W7" s="15"/>
      <c r="X7" s="16">
        <v>0.1658126</v>
      </c>
      <c r="Y7" s="14"/>
      <c r="Z7" s="5"/>
      <c r="AA7" s="15"/>
      <c r="AB7" s="16">
        <v>0.83418740000000002</v>
      </c>
      <c r="AC7" s="14"/>
      <c r="AD7" s="48"/>
      <c r="AE7" s="73">
        <v>4.2989400000000004E-2</v>
      </c>
      <c r="AF7" s="16">
        <v>4.7787900000000001E-2</v>
      </c>
      <c r="AG7" s="14">
        <v>6.3442500000000013E-2</v>
      </c>
      <c r="AH7" s="5"/>
      <c r="AI7" s="73">
        <f>AM7+AQ7+AU7+AY7+BC7+BG7+BK7+BO7+BS7+BW7+CA7+CE7+CI7+CM7+CQ7+CU7</f>
        <v>0.95701071842465746</v>
      </c>
      <c r="AJ7" s="73">
        <f>AN7+AR7+AV7+AZ7+BD7+BH7+BL7+BP7+BT7+BX7+CB7+CF7+CJ7+CN7+CR7+CV7</f>
        <v>0.95221196863013691</v>
      </c>
      <c r="AK7" s="73">
        <f>AO7+AS7+AW7+BA7+BE7+BI7+BM7+BQ7+BU7+BY7+CC7+CG7+CK7+CO7+CS7+CW7</f>
        <v>0.93655761623287681</v>
      </c>
      <c r="AL7" s="5"/>
      <c r="AM7" s="74">
        <v>4.6408340205479452E-2</v>
      </c>
      <c r="AN7" s="8">
        <v>5.3141342465753423E-2</v>
      </c>
      <c r="AO7" s="51">
        <v>5.3150684931506847E-2</v>
      </c>
      <c r="AP7" s="27"/>
      <c r="AQ7" s="60">
        <v>7.0360400000000003E-2</v>
      </c>
      <c r="AR7" s="8">
        <v>0.15466060000000001</v>
      </c>
      <c r="AS7" s="14">
        <v>0.16130140000000001</v>
      </c>
      <c r="AT7" s="27"/>
      <c r="AU7" s="60">
        <v>1.5668600000000001E-2</v>
      </c>
      <c r="AV7" s="8">
        <v>1.8502899999999999E-2</v>
      </c>
      <c r="AW7" s="14">
        <v>2.02699E-2</v>
      </c>
      <c r="AX7" s="5"/>
      <c r="AY7" s="15">
        <v>2.2359999999999999E-4</v>
      </c>
      <c r="AZ7" s="16">
        <v>2.2359999999999999E-4</v>
      </c>
      <c r="BA7" s="14">
        <v>2.2359999999999999E-4</v>
      </c>
      <c r="BB7" s="5"/>
      <c r="BC7" s="15">
        <v>0</v>
      </c>
      <c r="BD7" s="16">
        <v>0</v>
      </c>
      <c r="BE7" s="14">
        <v>3.5500000000000001E-4</v>
      </c>
      <c r="BF7" s="5"/>
      <c r="BG7" s="60">
        <v>2.0236795753424658E-2</v>
      </c>
      <c r="BH7" s="8">
        <v>2.0636987534246577E-2</v>
      </c>
      <c r="BI7" s="14">
        <v>2.0636987534246577E-2</v>
      </c>
      <c r="BJ7" s="27"/>
      <c r="BK7" s="15">
        <v>1.081E-4</v>
      </c>
      <c r="BL7" s="16">
        <v>1.081E-4</v>
      </c>
      <c r="BM7" s="14">
        <v>1.081E-4</v>
      </c>
      <c r="BN7" s="5"/>
      <c r="BO7" s="15">
        <v>0</v>
      </c>
      <c r="BP7" s="16">
        <v>0</v>
      </c>
      <c r="BQ7" s="14">
        <v>1.9794999999999999E-3</v>
      </c>
      <c r="BR7" s="5"/>
      <c r="BS7" s="15">
        <v>5.3550000000000004E-3</v>
      </c>
      <c r="BT7" s="16">
        <v>5.3550000000000004E-3</v>
      </c>
      <c r="BU7" s="14">
        <v>5.3550000000000004E-3</v>
      </c>
      <c r="BV7" s="27"/>
      <c r="BW7" s="15">
        <v>5.4796999999999998E-2</v>
      </c>
      <c r="BX7" s="16">
        <v>5.4796999999999998E-2</v>
      </c>
      <c r="BY7" s="14">
        <v>5.4796999999999998E-2</v>
      </c>
      <c r="BZ7" s="27"/>
      <c r="CA7" s="15">
        <v>4.1836699999999998E-2</v>
      </c>
      <c r="CB7" s="16">
        <v>4.9707000000000001E-2</v>
      </c>
      <c r="CC7" s="14">
        <v>4.9707000000000001E-2</v>
      </c>
      <c r="CD7" s="27"/>
      <c r="CE7" s="15">
        <v>3.9007999999999998E-3</v>
      </c>
      <c r="CF7" s="16">
        <v>4.1094E-3</v>
      </c>
      <c r="CG7" s="14">
        <v>4.3293999999999997E-3</v>
      </c>
      <c r="CH7" s="27"/>
      <c r="CI7" s="15">
        <v>8.9917E-3</v>
      </c>
      <c r="CJ7" s="16">
        <v>4.3892E-2</v>
      </c>
      <c r="CK7" s="14">
        <v>0.1124684</v>
      </c>
      <c r="CL7" s="27"/>
      <c r="CM7" s="15">
        <v>0.20035030000000001</v>
      </c>
      <c r="CN7" s="16">
        <v>0.25943690000000003</v>
      </c>
      <c r="CO7" s="14">
        <v>0.30515619999999999</v>
      </c>
      <c r="CP7" s="27"/>
      <c r="CQ7" s="15"/>
      <c r="CR7" s="16">
        <v>6.9499999999999995E-5</v>
      </c>
      <c r="CS7" s="14">
        <v>6.9499999999999995E-5</v>
      </c>
      <c r="CT7" s="27"/>
      <c r="CU7" s="15">
        <v>0.48877338246575347</v>
      </c>
      <c r="CV7" s="16">
        <v>0.28757163863013696</v>
      </c>
      <c r="CW7" s="14">
        <v>0.14664994376712343</v>
      </c>
      <c r="CX7" s="5"/>
      <c r="CY7" s="60">
        <v>0.33471092749999998</v>
      </c>
      <c r="CZ7" s="16">
        <v>0.18831251125000001</v>
      </c>
      <c r="DA7" s="14">
        <v>0.18831251124999998</v>
      </c>
      <c r="DB7" s="5"/>
    </row>
    <row r="8" spans="1:115" s="8" customFormat="1" ht="12" customHeight="1" x14ac:dyDescent="0.2">
      <c r="A8" s="13"/>
      <c r="C8" s="62"/>
      <c r="D8" s="63"/>
      <c r="E8" s="63"/>
      <c r="F8" s="63"/>
      <c r="G8" s="63"/>
      <c r="H8" s="63"/>
      <c r="I8" s="63"/>
      <c r="J8" s="63"/>
      <c r="K8" s="63"/>
      <c r="L8" s="63"/>
      <c r="M8" s="64"/>
      <c r="N8" s="5"/>
      <c r="O8" s="68"/>
      <c r="P8" s="69"/>
      <c r="Q8" s="70"/>
      <c r="R8" s="27"/>
      <c r="S8" s="65"/>
      <c r="T8" s="26"/>
      <c r="U8" s="51"/>
      <c r="V8" s="5"/>
      <c r="W8" s="66"/>
      <c r="Y8" s="51"/>
      <c r="Z8" s="5"/>
      <c r="AA8" s="66"/>
      <c r="AC8" s="51"/>
      <c r="AD8" s="27"/>
      <c r="AE8" s="65">
        <v>8.7622599999999995E-2</v>
      </c>
      <c r="AF8" s="26">
        <v>9.7540602535757276E-2</v>
      </c>
      <c r="AG8" s="51"/>
      <c r="AH8" s="5"/>
      <c r="AI8" s="73">
        <f>AM8+AQ8+AU8+AY8+BC8+BG8+BK8+BO8+BS8+BW8+CA8+CE8+CI8+CM8+CQ8+CU8</f>
        <v>0.9123774084246572</v>
      </c>
      <c r="AJ8" s="73">
        <f>AN8+AR8+AV8+AZ8+BD8+BH8+BL8+BP8+BT8+BX8+CB8+CF8+CJ8+CN8+CR8+CV8</f>
        <v>0.90245939746424286</v>
      </c>
      <c r="AK8" s="67"/>
      <c r="AL8" s="5"/>
      <c r="AM8" s="50">
        <v>5.3150684931506841E-2</v>
      </c>
      <c r="AN8" s="96">
        <v>5.3176468387200318E-2</v>
      </c>
      <c r="AO8" s="51"/>
      <c r="AP8" s="27"/>
      <c r="AQ8" s="50">
        <v>0.16130136986301369</v>
      </c>
      <c r="AR8" s="96">
        <v>0.16137961733486697</v>
      </c>
      <c r="AS8" s="51"/>
      <c r="AT8" s="27"/>
      <c r="AU8" s="50">
        <v>2.0425876027397254E-2</v>
      </c>
      <c r="AV8" s="96">
        <v>2.0435784642314096E-2</v>
      </c>
      <c r="AW8" s="51"/>
      <c r="AX8" s="5"/>
      <c r="AY8" s="66">
        <v>2.2360431506849318E-4</v>
      </c>
      <c r="AZ8" s="96">
        <v>2.2371278576756071E-4</v>
      </c>
      <c r="BA8" s="51"/>
      <c r="BB8" s="5"/>
      <c r="BC8" s="66">
        <v>3.5502054794520548E-4</v>
      </c>
      <c r="BD8" s="96">
        <v>3.5519276880331886E-4</v>
      </c>
      <c r="BE8" s="51"/>
      <c r="BF8" s="5"/>
      <c r="BG8" s="50">
        <v>2.0636987534246577E-2</v>
      </c>
      <c r="BH8" s="96">
        <v>2.1072556404920399E-2</v>
      </c>
      <c r="BI8" s="51"/>
      <c r="BJ8" s="27"/>
      <c r="BK8" s="66">
        <v>1.0810280821917808E-4</v>
      </c>
      <c r="BL8" s="96">
        <v>1.0815524901029209E-4</v>
      </c>
      <c r="BM8" s="51"/>
      <c r="BN8" s="5"/>
      <c r="BO8" s="66">
        <v>4.4765034246575346E-3</v>
      </c>
      <c r="BP8" s="96">
        <v>4.6434780394566709E-3</v>
      </c>
      <c r="BQ8" s="51"/>
      <c r="BR8" s="5"/>
      <c r="BS8" s="66">
        <v>5.3550197945205482E-3</v>
      </c>
      <c r="BT8" s="96">
        <v>5.3576175205101119E-3</v>
      </c>
      <c r="BU8" s="51"/>
      <c r="BV8" s="27"/>
      <c r="BW8" s="66">
        <v>5.4796970753424663E-2</v>
      </c>
      <c r="BX8" s="96">
        <v>5.4823552824180256E-2</v>
      </c>
      <c r="BY8" s="51"/>
      <c r="BZ8" s="27"/>
      <c r="CA8" s="66">
        <v>4.9707007808219177E-2</v>
      </c>
      <c r="CB8" s="96">
        <v>4.9731120732354209E-2</v>
      </c>
      <c r="CC8" s="51"/>
      <c r="CD8" s="27"/>
      <c r="CE8" s="66">
        <v>4.7367371917808217E-3</v>
      </c>
      <c r="CF8" s="96">
        <v>4.9545069289478987E-3</v>
      </c>
      <c r="CG8" s="51"/>
      <c r="CH8" s="27"/>
      <c r="CI8" s="66">
        <v>0.15693289999999999</v>
      </c>
      <c r="CJ8" s="96">
        <v>0.17152375012542026</v>
      </c>
      <c r="CK8" s="51"/>
      <c r="CL8" s="27"/>
      <c r="CM8" s="66">
        <f>2.08425%+31.93873%</f>
        <v>0.34022979999999997</v>
      </c>
      <c r="CN8" s="96">
        <v>0.35460432376036177</v>
      </c>
      <c r="CO8" s="51"/>
      <c r="CP8" s="27"/>
      <c r="CQ8" s="66">
        <v>6.9526232876712324E-5</v>
      </c>
      <c r="CR8" s="96">
        <v>6.9559960128717094E-5</v>
      </c>
      <c r="CS8" s="51"/>
      <c r="CT8" s="27"/>
      <c r="CU8" s="66">
        <v>3.9871297191780723E-2</v>
      </c>
      <c r="CW8" s="51"/>
      <c r="CX8" s="5"/>
      <c r="CY8" s="50">
        <v>0.18831251124999998</v>
      </c>
      <c r="CZ8" s="26"/>
      <c r="DA8" s="71"/>
      <c r="DB8" s="5"/>
    </row>
    <row r="9" spans="1:115" ht="12" customHeight="1" x14ac:dyDescent="0.2">
      <c r="A9" s="17"/>
      <c r="C9" s="28" t="s">
        <v>2</v>
      </c>
      <c r="D9" s="18" t="s">
        <v>3</v>
      </c>
      <c r="E9" s="28" t="s">
        <v>2</v>
      </c>
      <c r="F9" s="18" t="s">
        <v>3</v>
      </c>
      <c r="G9" s="28" t="s">
        <v>2</v>
      </c>
      <c r="H9" s="18" t="s">
        <v>3</v>
      </c>
      <c r="I9" s="28" t="s">
        <v>2</v>
      </c>
      <c r="J9" s="18" t="s">
        <v>3</v>
      </c>
      <c r="K9" s="18" t="s">
        <v>12</v>
      </c>
      <c r="L9" s="18" t="s">
        <v>13</v>
      </c>
      <c r="M9" s="18" t="s">
        <v>4</v>
      </c>
      <c r="O9" s="18" t="s">
        <v>2</v>
      </c>
      <c r="P9" s="28" t="s">
        <v>3</v>
      </c>
      <c r="Q9" s="18" t="s">
        <v>4</v>
      </c>
      <c r="R9" s="29"/>
      <c r="S9" s="18" t="s">
        <v>2</v>
      </c>
      <c r="T9" s="28" t="s">
        <v>3</v>
      </c>
      <c r="U9" s="18" t="s">
        <v>4</v>
      </c>
      <c r="W9" s="19" t="s">
        <v>2</v>
      </c>
      <c r="X9" s="19" t="s">
        <v>3</v>
      </c>
      <c r="Y9" s="19" t="s">
        <v>4</v>
      </c>
      <c r="AA9" s="19" t="s">
        <v>2</v>
      </c>
      <c r="AB9" s="19" t="s">
        <v>3</v>
      </c>
      <c r="AC9" s="19" t="s">
        <v>4</v>
      </c>
      <c r="AD9" s="19"/>
      <c r="AE9" s="18" t="s">
        <v>2</v>
      </c>
      <c r="AF9" s="28" t="s">
        <v>3</v>
      </c>
      <c r="AG9" s="18" t="s">
        <v>4</v>
      </c>
      <c r="AI9" s="18" t="s">
        <v>2</v>
      </c>
      <c r="AJ9" s="18" t="s">
        <v>3</v>
      </c>
      <c r="AK9" s="18" t="s">
        <v>4</v>
      </c>
      <c r="AM9" s="18" t="s">
        <v>2</v>
      </c>
      <c r="AN9" s="18" t="s">
        <v>3</v>
      </c>
      <c r="AO9" s="18" t="s">
        <v>4</v>
      </c>
      <c r="AP9" s="29"/>
      <c r="AQ9" s="18" t="s">
        <v>2</v>
      </c>
      <c r="AR9" s="18" t="s">
        <v>3</v>
      </c>
      <c r="AS9" s="18" t="s">
        <v>4</v>
      </c>
      <c r="AT9" s="29"/>
      <c r="AU9" s="18" t="s">
        <v>2</v>
      </c>
      <c r="AV9" s="18" t="s">
        <v>3</v>
      </c>
      <c r="AW9" s="18" t="s">
        <v>4</v>
      </c>
      <c r="AY9" s="19" t="s">
        <v>2</v>
      </c>
      <c r="AZ9" s="19" t="s">
        <v>3</v>
      </c>
      <c r="BA9" s="19" t="s">
        <v>4</v>
      </c>
      <c r="BC9" s="19" t="s">
        <v>2</v>
      </c>
      <c r="BD9" s="19" t="s">
        <v>3</v>
      </c>
      <c r="BE9" s="19" t="s">
        <v>4</v>
      </c>
      <c r="BG9" s="18" t="s">
        <v>2</v>
      </c>
      <c r="BH9" s="28" t="s">
        <v>3</v>
      </c>
      <c r="BI9" s="18" t="s">
        <v>4</v>
      </c>
      <c r="BJ9" s="29"/>
      <c r="BK9" s="19" t="s">
        <v>2</v>
      </c>
      <c r="BL9" s="19" t="s">
        <v>3</v>
      </c>
      <c r="BM9" s="19" t="s">
        <v>4</v>
      </c>
      <c r="BO9" s="19" t="s">
        <v>2</v>
      </c>
      <c r="BP9" s="19" t="s">
        <v>3</v>
      </c>
      <c r="BQ9" s="19" t="s">
        <v>4</v>
      </c>
      <c r="BS9" s="19" t="s">
        <v>2</v>
      </c>
      <c r="BT9" s="19" t="s">
        <v>3</v>
      </c>
      <c r="BU9" s="19" t="s">
        <v>4</v>
      </c>
      <c r="BV9" s="20"/>
      <c r="BW9" s="19" t="s">
        <v>2</v>
      </c>
      <c r="BX9" s="19" t="s">
        <v>3</v>
      </c>
      <c r="BY9" s="19" t="s">
        <v>4</v>
      </c>
      <c r="BZ9" s="20"/>
      <c r="CA9" s="19" t="s">
        <v>2</v>
      </c>
      <c r="CB9" s="19" t="s">
        <v>3</v>
      </c>
      <c r="CC9" s="19" t="s">
        <v>4</v>
      </c>
      <c r="CD9" s="20"/>
      <c r="CE9" s="19" t="s">
        <v>2</v>
      </c>
      <c r="CF9" s="19" t="s">
        <v>3</v>
      </c>
      <c r="CG9" s="19" t="s">
        <v>4</v>
      </c>
      <c r="CH9" s="20"/>
      <c r="CI9" s="19" t="s">
        <v>2</v>
      </c>
      <c r="CJ9" s="19" t="s">
        <v>3</v>
      </c>
      <c r="CK9" s="19" t="s">
        <v>4</v>
      </c>
      <c r="CL9" s="20"/>
      <c r="CM9" s="19" t="s">
        <v>2</v>
      </c>
      <c r="CN9" s="19" t="s">
        <v>3</v>
      </c>
      <c r="CO9" s="19" t="s">
        <v>4</v>
      </c>
      <c r="CP9" s="20"/>
      <c r="CQ9" s="19" t="s">
        <v>2</v>
      </c>
      <c r="CR9" s="19" t="s">
        <v>3</v>
      </c>
      <c r="CS9" s="19" t="s">
        <v>4</v>
      </c>
      <c r="CT9" s="20"/>
      <c r="CU9" s="19" t="s">
        <v>2</v>
      </c>
      <c r="CV9" s="19" t="s">
        <v>3</v>
      </c>
      <c r="CW9" s="19" t="s">
        <v>4</v>
      </c>
      <c r="CY9" s="18" t="s">
        <v>2</v>
      </c>
      <c r="CZ9" s="18" t="s">
        <v>3</v>
      </c>
      <c r="DA9" s="18" t="s">
        <v>4</v>
      </c>
    </row>
    <row r="10" spans="1:115" ht="12" customHeight="1" x14ac:dyDescent="0.2">
      <c r="A10" s="21">
        <v>44470</v>
      </c>
      <c r="B10" t="s">
        <v>5</v>
      </c>
      <c r="D10" s="3">
        <v>1565655</v>
      </c>
      <c r="F10" s="3">
        <v>3042400</v>
      </c>
      <c r="H10" s="3">
        <v>381860</v>
      </c>
      <c r="J10" s="3">
        <v>1346455</v>
      </c>
      <c r="L10" s="3">
        <f>D10+F10+H10+J10</f>
        <v>6336370</v>
      </c>
      <c r="M10" s="3">
        <f>K10+L10</f>
        <v>6336370</v>
      </c>
      <c r="O10" s="31"/>
      <c r="P10" s="31">
        <v>381860</v>
      </c>
      <c r="Q10" s="31">
        <f t="shared" ref="Q10:Q12" si="0">O10+P10</f>
        <v>381860</v>
      </c>
      <c r="S10" s="31"/>
      <c r="T10" s="31">
        <f t="shared" ref="T10:T69" si="1">X10+AB10</f>
        <v>1565655</v>
      </c>
      <c r="U10" s="31">
        <f t="shared" ref="U10:U69" si="2">S10+T10</f>
        <v>1565655</v>
      </c>
      <c r="W10" s="5"/>
      <c r="X10" s="5">
        <f t="shared" ref="X10:X41" si="3">D10*$X$7</f>
        <v>259605.32625300001</v>
      </c>
      <c r="Y10" s="5">
        <f t="shared" ref="Y10:Y69" si="4">W10+X10</f>
        <v>259605.32625300001</v>
      </c>
      <c r="AA10" s="31"/>
      <c r="AB10" s="31">
        <f t="shared" ref="AB10:AB41" si="5">D10*$AB$7</f>
        <v>1306049.6737470001</v>
      </c>
      <c r="AC10" s="31">
        <f>AA10+AB10</f>
        <v>1306049.6737470001</v>
      </c>
      <c r="AD10" s="31"/>
      <c r="AE10" s="31"/>
      <c r="AF10" s="31">
        <v>130790.95056</v>
      </c>
      <c r="AG10" s="31">
        <v>130790.95056</v>
      </c>
      <c r="AI10" s="31"/>
      <c r="AJ10" s="3">
        <f t="shared" ref="AJ10:AK12" si="6">BH10+AN10+AR10+AZ10+BD10+BP10+BT10+BX10+CB10+CF10+CJ10+CN10+CR10+CV10+AV10+BL10</f>
        <v>2911609.4097351781</v>
      </c>
      <c r="AK10" s="3">
        <f t="shared" si="6"/>
        <v>2911609.4097351781</v>
      </c>
      <c r="AN10" s="5">
        <f>F10*AM7</f>
        <v>141192.7342411507</v>
      </c>
      <c r="AO10" s="5">
        <f>AM10+AN10</f>
        <v>141192.7342411507</v>
      </c>
      <c r="AR10" s="5">
        <f>F10*AQ7</f>
        <v>214064.48096000002</v>
      </c>
      <c r="AS10" s="5">
        <f t="shared" ref="AS10:AS16" si="7">AQ10+AR10</f>
        <v>214064.48096000002</v>
      </c>
      <c r="AV10" s="5">
        <f>F10*AU7</f>
        <v>47670.148640000007</v>
      </c>
      <c r="AW10" s="5">
        <f>AU10+AV10</f>
        <v>47670.148640000007</v>
      </c>
      <c r="AY10" s="31"/>
      <c r="AZ10" s="31">
        <f>F10*AY7</f>
        <v>680.28063999999995</v>
      </c>
      <c r="BA10" s="31">
        <f>AY10+AZ10</f>
        <v>680.28063999999995</v>
      </c>
      <c r="BC10" s="31"/>
      <c r="BD10" s="31">
        <f>J10*BC7</f>
        <v>0</v>
      </c>
      <c r="BE10" s="31">
        <f>BC10+BD10</f>
        <v>0</v>
      </c>
      <c r="BH10" s="5">
        <f>F10*BG7</f>
        <v>61568.427400219181</v>
      </c>
      <c r="BI10" s="5">
        <v>61568.427400219181</v>
      </c>
      <c r="BK10" s="31"/>
      <c r="BL10" s="31">
        <f>F10*BK7</f>
        <v>328.88344000000001</v>
      </c>
      <c r="BM10" s="31">
        <f>BK10+BL10</f>
        <v>328.88344000000001</v>
      </c>
      <c r="BO10" s="31"/>
      <c r="BP10" s="31">
        <f>J10*BO7</f>
        <v>0</v>
      </c>
      <c r="BQ10" s="31">
        <f>BO10+BP10</f>
        <v>0</v>
      </c>
      <c r="BS10" s="31"/>
      <c r="BT10" s="31">
        <f>F10*BS7</f>
        <v>16292.052000000001</v>
      </c>
      <c r="BU10" s="31">
        <f>BS10+BT10</f>
        <v>16292.052000000001</v>
      </c>
      <c r="BX10" s="5">
        <f>F10*BW7</f>
        <v>166714.3928</v>
      </c>
      <c r="BY10" s="5">
        <f t="shared" ref="BY10:BY15" si="8">BW10+BX10</f>
        <v>166714.3928</v>
      </c>
      <c r="CA10" s="31"/>
      <c r="CB10" s="31">
        <f>F10*CA7</f>
        <v>127283.97607999999</v>
      </c>
      <c r="CC10" s="31">
        <f>CA10+CB10</f>
        <v>127283.97607999999</v>
      </c>
      <c r="CE10" s="31"/>
      <c r="CF10" s="31">
        <f>F10*CE7</f>
        <v>11867.79392</v>
      </c>
      <c r="CG10" s="31">
        <f>CE10+CF10</f>
        <v>11867.79392</v>
      </c>
      <c r="CI10" s="31"/>
      <c r="CJ10" s="31">
        <f>F10*CI7</f>
        <v>27356.34808</v>
      </c>
      <c r="CK10" s="31">
        <f>CI10+CJ10</f>
        <v>27356.34808</v>
      </c>
      <c r="CM10" s="31"/>
      <c r="CN10" s="31">
        <f>F10*CM7</f>
        <v>609545.75271999999</v>
      </c>
      <c r="CO10" s="31">
        <f>CM10+CN10</f>
        <v>609545.75271999999</v>
      </c>
      <c r="CQ10" s="31"/>
      <c r="CR10" s="31">
        <v>0</v>
      </c>
      <c r="CS10" s="31">
        <f>CQ10+CR10</f>
        <v>0</v>
      </c>
      <c r="CU10" s="31"/>
      <c r="CV10" s="31">
        <f>F10*CU7</f>
        <v>1487044.1388138083</v>
      </c>
      <c r="CW10" s="31">
        <f>CU10+CV10</f>
        <v>1487044.1388138083</v>
      </c>
      <c r="CY10" s="31"/>
      <c r="CZ10" s="31">
        <f>H10*CY7</f>
        <v>127812.71477514999</v>
      </c>
      <c r="DA10" s="31">
        <f>CY10+CZ10</f>
        <v>127812.71477514999</v>
      </c>
      <c r="DC10" s="5"/>
      <c r="DD10" s="5"/>
      <c r="DE10" s="5"/>
      <c r="DF10" s="5"/>
      <c r="DG10" s="5"/>
      <c r="DH10" s="5"/>
      <c r="DI10" s="5"/>
      <c r="DJ10" s="5"/>
      <c r="DK10" s="5"/>
    </row>
    <row r="11" spans="1:115" ht="12" customHeight="1" x14ac:dyDescent="0.2">
      <c r="A11" s="21">
        <v>44652</v>
      </c>
      <c r="C11" s="3">
        <v>0</v>
      </c>
      <c r="D11" s="3">
        <v>1298700</v>
      </c>
      <c r="E11" s="3">
        <v>3100000</v>
      </c>
      <c r="F11" s="3">
        <v>2523650</v>
      </c>
      <c r="G11" s="3">
        <v>945000</v>
      </c>
      <c r="H11" s="3">
        <v>316750</v>
      </c>
      <c r="I11" s="3">
        <v>9050000</v>
      </c>
      <c r="J11" s="3">
        <v>1116875</v>
      </c>
      <c r="K11" s="3">
        <f>C11+E11+G11+I11</f>
        <v>13095000</v>
      </c>
      <c r="L11" s="3">
        <f t="shared" ref="L11:L69" si="9">D11+F11+H11+J11</f>
        <v>5255975</v>
      </c>
      <c r="M11" s="3">
        <f t="shared" ref="M11:M69" si="10">K11+L11</f>
        <v>18350975</v>
      </c>
      <c r="O11" s="3">
        <v>945000</v>
      </c>
      <c r="P11" s="3">
        <v>316750</v>
      </c>
      <c r="Q11" s="5">
        <f t="shared" si="0"/>
        <v>1261750</v>
      </c>
      <c r="S11" s="5">
        <f>W11+AA11</f>
        <v>0</v>
      </c>
      <c r="T11" s="5">
        <f t="shared" si="1"/>
        <v>1298700</v>
      </c>
      <c r="U11" s="5">
        <f t="shared" si="2"/>
        <v>1298700</v>
      </c>
      <c r="W11" s="5">
        <f>C11*$X$7</f>
        <v>0</v>
      </c>
      <c r="X11" s="5">
        <f t="shared" si="3"/>
        <v>215340.82362000001</v>
      </c>
      <c r="Y11" s="5">
        <f t="shared" si="4"/>
        <v>215340.82362000001</v>
      </c>
      <c r="AA11" s="5">
        <f>C11*$AB$7</f>
        <v>0</v>
      </c>
      <c r="AB11" s="5">
        <f t="shared" si="5"/>
        <v>1083359.1763800001</v>
      </c>
      <c r="AC11" s="5">
        <f t="shared" ref="AC11:AC69" si="11">AA11+AB11</f>
        <v>1083359.1763800001</v>
      </c>
      <c r="AE11" s="5">
        <v>148142.49</v>
      </c>
      <c r="AF11" s="5">
        <v>120599.933835</v>
      </c>
      <c r="AG11" s="5">
        <v>268742.42383500002</v>
      </c>
      <c r="AI11" s="3">
        <f>BG11+AM11+AQ11+AY11+BC11+BO11+BS11+BW11+CA11+CE11+CI11+CM11+CQ11+CU11+AU11+BK11</f>
        <v>2951857.1027534246</v>
      </c>
      <c r="AJ11" s="3">
        <f t="shared" si="6"/>
        <v>2403049.7346334453</v>
      </c>
      <c r="AK11" s="3">
        <f t="shared" si="6"/>
        <v>5354906.8373868698</v>
      </c>
      <c r="AM11" s="5">
        <f>$E$11*AN7</f>
        <v>164738.1616438356</v>
      </c>
      <c r="AN11" s="5">
        <f>F11*AN7</f>
        <v>134110.14891369862</v>
      </c>
      <c r="AO11" s="5">
        <f>AM11+AN11</f>
        <v>298848.31055753422</v>
      </c>
      <c r="AQ11" s="5">
        <f>$E$11*AR7</f>
        <v>479447.86000000004</v>
      </c>
      <c r="AR11" s="5">
        <f>F11*AR7</f>
        <v>390309.22319000005</v>
      </c>
      <c r="AS11" s="5">
        <f t="shared" si="7"/>
        <v>869757.08319000015</v>
      </c>
      <c r="AU11" s="5">
        <f>E11*AV7</f>
        <v>57358.99</v>
      </c>
      <c r="AV11" s="5">
        <f>F11*AV7</f>
        <v>46694.843584999995</v>
      </c>
      <c r="AW11" s="5">
        <f>AU11+AV11</f>
        <v>104053.83358499999</v>
      </c>
      <c r="AY11" s="5">
        <f>E11*$AZ$7</f>
        <v>693.16</v>
      </c>
      <c r="AZ11" s="5">
        <f>F11*$AZ$7</f>
        <v>564.28814</v>
      </c>
      <c r="BA11" s="5">
        <f t="shared" ref="BA11:BA14" si="12">AY11+AZ11</f>
        <v>1257.44814</v>
      </c>
      <c r="BC11" s="5">
        <v>0</v>
      </c>
      <c r="BD11" s="5">
        <v>0</v>
      </c>
      <c r="BE11" s="5">
        <f t="shared" ref="BE11:BE14" si="13">BC11+BD11</f>
        <v>0</v>
      </c>
      <c r="BG11" s="5">
        <f>E11*$BH$7</f>
        <v>63974.66135616439</v>
      </c>
      <c r="BH11" s="5">
        <f>F11*$BH$7</f>
        <v>52080.533590801373</v>
      </c>
      <c r="BI11" s="5">
        <v>116055.19494696576</v>
      </c>
      <c r="BK11" s="5">
        <f>E11*$BL$7</f>
        <v>335.11</v>
      </c>
      <c r="BL11" s="5">
        <f>F11*$BL$7</f>
        <v>272.80656499999998</v>
      </c>
      <c r="BM11" s="5">
        <f t="shared" ref="BM11:BM14" si="14">BK11+BL11</f>
        <v>607.91656499999999</v>
      </c>
      <c r="BO11" s="5">
        <v>0</v>
      </c>
      <c r="BP11" s="5">
        <v>0</v>
      </c>
      <c r="BQ11" s="5">
        <f t="shared" ref="BQ11:BQ14" si="15">BO11+BP11</f>
        <v>0</v>
      </c>
      <c r="BS11" s="5">
        <f>E11*$BT$7</f>
        <v>16600.5</v>
      </c>
      <c r="BT11" s="5">
        <f>F11*$BT$7</f>
        <v>13514.145750000001</v>
      </c>
      <c r="BU11" s="5">
        <f t="shared" ref="BU11:BU14" si="16">BS11+BT11</f>
        <v>30114.645750000003</v>
      </c>
      <c r="BW11" s="32">
        <f>E11*$BX$7</f>
        <v>169870.69999999998</v>
      </c>
      <c r="BX11" s="5">
        <f>F11*$BX$7</f>
        <v>138288.44905</v>
      </c>
      <c r="BY11" s="5">
        <f t="shared" si="8"/>
        <v>308159.14905000001</v>
      </c>
      <c r="CA11" s="5">
        <f>E11*$CB$7</f>
        <v>154091.70000000001</v>
      </c>
      <c r="CB11" s="5">
        <f>F11*$CB$7</f>
        <v>125443.07055</v>
      </c>
      <c r="CC11" s="5">
        <f t="shared" ref="CC11:CC14" si="17">CA11+CB11</f>
        <v>279534.77055000002</v>
      </c>
      <c r="CE11" s="5">
        <f>E11*$CF$7</f>
        <v>12739.14</v>
      </c>
      <c r="CF11" s="5">
        <f>F11*$CF$7</f>
        <v>10370.687309999999</v>
      </c>
      <c r="CG11" s="5">
        <f t="shared" ref="CG11:CG14" si="18">CE11+CF11</f>
        <v>23109.827310000001</v>
      </c>
      <c r="CI11" s="5">
        <f>E11*$CJ$7</f>
        <v>136065.20000000001</v>
      </c>
      <c r="CJ11" s="5">
        <f>F11*$CJ$7</f>
        <v>110768.04580000001</v>
      </c>
      <c r="CK11" s="5">
        <f t="shared" ref="CK11:CK14" si="19">CI11+CJ11</f>
        <v>246833.24580000003</v>
      </c>
      <c r="CM11" s="5">
        <f>E11*$CN$7</f>
        <v>804254.39000000013</v>
      </c>
      <c r="CN11" s="5">
        <f>F11*$CN$7</f>
        <v>654727.93268500001</v>
      </c>
      <c r="CO11" s="5">
        <f t="shared" ref="CO11:CO14" si="20">CM11+CN11</f>
        <v>1458982.322685</v>
      </c>
      <c r="CQ11" s="5">
        <f>E11*$CR$7</f>
        <v>215.45</v>
      </c>
      <c r="CR11" s="5">
        <f>F11*$CR$7</f>
        <v>175.393675</v>
      </c>
      <c r="CS11" s="5">
        <f t="shared" ref="CS11:CS14" si="21">CQ11+CR11</f>
        <v>390.84367499999996</v>
      </c>
      <c r="CU11" s="5">
        <f>E11*$CV$7</f>
        <v>891472.07975342462</v>
      </c>
      <c r="CV11" s="5">
        <f>F11*$CV$7</f>
        <v>725730.16582894512</v>
      </c>
      <c r="CW11" s="5">
        <f t="shared" ref="CW11:CW12" si="22">CU11+CV11</f>
        <v>1617202.2455823696</v>
      </c>
      <c r="CY11" s="5">
        <f>G11*CZ7</f>
        <v>177955.32313125001</v>
      </c>
      <c r="CZ11" s="5">
        <f>H11*CZ7</f>
        <v>59647.987938437502</v>
      </c>
      <c r="DA11" s="5">
        <f>CY11+CZ11</f>
        <v>237603.31106968751</v>
      </c>
      <c r="DC11" s="5"/>
      <c r="DD11" s="5"/>
      <c r="DE11" s="5"/>
      <c r="DF11" s="5"/>
      <c r="DG11" s="5"/>
      <c r="DH11" s="5"/>
      <c r="DI11" s="5"/>
      <c r="DJ11" s="5"/>
      <c r="DK11" s="5"/>
    </row>
    <row r="12" spans="1:115" ht="12" customHeight="1" x14ac:dyDescent="0.2">
      <c r="A12" s="21">
        <v>44835</v>
      </c>
      <c r="D12" s="3">
        <v>1298700</v>
      </c>
      <c r="F12" s="3">
        <v>2446150</v>
      </c>
      <c r="H12" s="3">
        <v>293125</v>
      </c>
      <c r="J12" s="3">
        <v>890625</v>
      </c>
      <c r="L12" s="3">
        <f t="shared" si="9"/>
        <v>4928600</v>
      </c>
      <c r="M12" s="3">
        <f t="shared" si="10"/>
        <v>4928600</v>
      </c>
      <c r="O12" s="3"/>
      <c r="P12" s="3">
        <v>293125</v>
      </c>
      <c r="Q12" s="5">
        <f t="shared" si="0"/>
        <v>293125</v>
      </c>
      <c r="T12" s="5">
        <f t="shared" si="1"/>
        <v>1298700</v>
      </c>
      <c r="U12" s="5">
        <f t="shared" si="2"/>
        <v>1298700</v>
      </c>
      <c r="W12" s="5"/>
      <c r="X12" s="5">
        <f t="shared" si="3"/>
        <v>215340.82362000001</v>
      </c>
      <c r="Y12" s="5">
        <f t="shared" si="4"/>
        <v>215340.82362000001</v>
      </c>
      <c r="AB12" s="5">
        <f t="shared" si="5"/>
        <v>1083359.1763800001</v>
      </c>
      <c r="AC12" s="5">
        <f t="shared" si="11"/>
        <v>1083359.1763800001</v>
      </c>
      <c r="AF12" s="5">
        <v>155189.87137500002</v>
      </c>
      <c r="AG12" s="5">
        <v>155189.87137500002</v>
      </c>
      <c r="AI12" s="5"/>
      <c r="AJ12" s="3">
        <f t="shared" si="6"/>
        <v>2290960.4129480519</v>
      </c>
      <c r="AK12" s="3">
        <f t="shared" si="6"/>
        <v>2290960.4129480519</v>
      </c>
      <c r="AN12" s="5">
        <f>F12*AO7</f>
        <v>130014.54794520547</v>
      </c>
      <c r="AO12" s="5">
        <f>AM12+AN12</f>
        <v>130014.54794520547</v>
      </c>
      <c r="AR12" s="5">
        <f>F12*AS7</f>
        <v>394567.41961000004</v>
      </c>
      <c r="AS12" s="5">
        <f t="shared" si="7"/>
        <v>394567.41961000004</v>
      </c>
      <c r="AV12" s="5">
        <f>F12*AW7</f>
        <v>49583.215884999998</v>
      </c>
      <c r="AW12" s="5">
        <f>AU12+AV12</f>
        <v>49583.215884999998</v>
      </c>
      <c r="AY12" s="5"/>
      <c r="AZ12" s="5">
        <f>F12*BA7</f>
        <v>546.95913999999993</v>
      </c>
      <c r="BA12" s="5">
        <f t="shared" si="12"/>
        <v>546.95913999999993</v>
      </c>
      <c r="BC12" s="5"/>
      <c r="BD12" s="5">
        <f>F12*BE7</f>
        <v>868.38324999999998</v>
      </c>
      <c r="BE12" s="5">
        <f t="shared" si="13"/>
        <v>868.38324999999998</v>
      </c>
      <c r="BH12" s="5">
        <f>F12*$BI$7</f>
        <v>50481.167056897262</v>
      </c>
      <c r="BI12" s="5">
        <v>50481.167056897262</v>
      </c>
      <c r="BL12" s="5">
        <f>F12*BM7</f>
        <v>264.42881499999999</v>
      </c>
      <c r="BM12" s="5">
        <f t="shared" si="14"/>
        <v>264.42881499999999</v>
      </c>
      <c r="BP12" s="5">
        <f>F12*BQ7</f>
        <v>4842.1539249999996</v>
      </c>
      <c r="BQ12" s="5">
        <f t="shared" si="15"/>
        <v>4842.1539249999996</v>
      </c>
      <c r="BT12" s="5">
        <f>F12*BU7</f>
        <v>13099.133250000001</v>
      </c>
      <c r="BU12" s="5">
        <f t="shared" si="16"/>
        <v>13099.133250000001</v>
      </c>
      <c r="BX12" s="5">
        <f>F12*BY7</f>
        <v>134041.68155000001</v>
      </c>
      <c r="BY12" s="5">
        <f t="shared" si="8"/>
        <v>134041.68155000001</v>
      </c>
      <c r="CB12" s="5">
        <f>F12*CC7</f>
        <v>121590.77805000001</v>
      </c>
      <c r="CC12" s="5">
        <f t="shared" si="17"/>
        <v>121590.77805000001</v>
      </c>
      <c r="CF12" s="5">
        <f>F12*CG7</f>
        <v>10590.361809999999</v>
      </c>
      <c r="CG12" s="5">
        <f t="shared" si="18"/>
        <v>10590.361809999999</v>
      </c>
      <c r="CJ12" s="5">
        <f>F12*CK7</f>
        <v>275114.57665999996</v>
      </c>
      <c r="CK12" s="5">
        <f t="shared" si="19"/>
        <v>275114.57665999996</v>
      </c>
      <c r="CN12" s="5">
        <f>F12*CO7</f>
        <v>746457.83863000001</v>
      </c>
      <c r="CO12" s="5">
        <f t="shared" si="20"/>
        <v>746457.83863000001</v>
      </c>
      <c r="CR12" s="5">
        <f>F12*CS7</f>
        <v>170.00742499999998</v>
      </c>
      <c r="CS12" s="5">
        <f t="shared" si="21"/>
        <v>170.00742499999998</v>
      </c>
      <c r="CV12" s="5">
        <f>F12*CW7</f>
        <v>358727.75994594896</v>
      </c>
      <c r="CW12" s="5">
        <f t="shared" si="22"/>
        <v>358727.75994594896</v>
      </c>
      <c r="CZ12" s="5">
        <f>H12*DA7</f>
        <v>55199.104860156243</v>
      </c>
      <c r="DA12" s="5">
        <f>CY12+CZ12</f>
        <v>55199.104860156243</v>
      </c>
      <c r="DC12" s="5"/>
      <c r="DD12" s="5"/>
      <c r="DE12" s="5"/>
      <c r="DF12" s="5"/>
      <c r="DG12" s="5"/>
      <c r="DH12" s="5"/>
      <c r="DI12" s="5"/>
      <c r="DJ12" s="5"/>
      <c r="DK12" s="5"/>
    </row>
    <row r="13" spans="1:115" ht="12" customHeight="1" x14ac:dyDescent="0.2">
      <c r="A13" s="21">
        <v>45017</v>
      </c>
      <c r="C13" s="3">
        <v>0</v>
      </c>
      <c r="D13" s="3">
        <v>1298700</v>
      </c>
      <c r="E13" s="3">
        <v>3775000</v>
      </c>
      <c r="F13" s="3">
        <v>2446150</v>
      </c>
      <c r="G13" s="3">
        <v>1065000</v>
      </c>
      <c r="H13" s="3">
        <v>293125</v>
      </c>
      <c r="I13" s="3">
        <v>7590000</v>
      </c>
      <c r="J13" s="3">
        <v>890625</v>
      </c>
      <c r="K13" s="3">
        <f t="shared" ref="K13:K69" si="23">C13+E13+G13+I13</f>
        <v>12430000</v>
      </c>
      <c r="L13" s="3">
        <f t="shared" si="9"/>
        <v>4928600</v>
      </c>
      <c r="M13" s="3">
        <f t="shared" si="10"/>
        <v>17358600</v>
      </c>
      <c r="O13" s="97">
        <v>1064999.9999999998</v>
      </c>
      <c r="P13" s="97">
        <v>293125</v>
      </c>
      <c r="Q13" s="97">
        <f>O13+P13</f>
        <v>1358124.9999999998</v>
      </c>
      <c r="S13" s="97">
        <f>W13+AA13</f>
        <v>0</v>
      </c>
      <c r="T13" s="97">
        <f t="shared" si="1"/>
        <v>1298700</v>
      </c>
      <c r="U13" s="97">
        <f t="shared" si="2"/>
        <v>1298700</v>
      </c>
      <c r="W13" s="97">
        <f>C13*$X$7</f>
        <v>0</v>
      </c>
      <c r="X13" s="97">
        <f t="shared" si="3"/>
        <v>215340.82362000001</v>
      </c>
      <c r="Y13" s="97">
        <f t="shared" si="4"/>
        <v>215340.82362000001</v>
      </c>
      <c r="AA13" s="97">
        <f>C13*$AB$7</f>
        <v>0</v>
      </c>
      <c r="AB13" s="97">
        <f t="shared" si="5"/>
        <v>1083359.1763800001</v>
      </c>
      <c r="AC13" s="97">
        <f t="shared" si="11"/>
        <v>1083359.1763800001</v>
      </c>
      <c r="AE13" s="98">
        <v>330775.33646061597</v>
      </c>
      <c r="AF13" s="98">
        <v>214338.03689619523</v>
      </c>
      <c r="AG13" s="98">
        <f t="shared" ref="AG13" si="24">AE13+AF13</f>
        <v>545113.37335681124</v>
      </c>
      <c r="AH13" s="32"/>
      <c r="AI13" s="99">
        <f>BG13+AM13+AQ13+AY13+BC13+BO13+BS13+BW13+CA13+CE13+CI13+CM13+CQ13+CU13+AU13+BK13</f>
        <v>3444224.7168030818</v>
      </c>
      <c r="AJ13" s="99">
        <f>BH13+AN13+AR13+AZ13+BD13+BP13+BT13+BX13+CB13+CF13+CJ13+CN13+CR13+CV13+AV13+BL13</f>
        <v>2231811.9976179758</v>
      </c>
      <c r="AK13" s="98">
        <f t="shared" ref="AK13:AK14" si="25">AI13+AJ13</f>
        <v>5676036.7144210581</v>
      </c>
      <c r="AL13" s="32"/>
      <c r="AM13" s="98">
        <f>$E$13*AM8</f>
        <v>200643.83561643833</v>
      </c>
      <c r="AN13" s="98">
        <f>$F$13*AM8</f>
        <v>130014.54794520546</v>
      </c>
      <c r="AO13" s="98">
        <f>AM13+AN13</f>
        <v>330658.38356164377</v>
      </c>
      <c r="AP13" s="32"/>
      <c r="AQ13" s="98">
        <f>$E$13*AQ8</f>
        <v>608912.67123287672</v>
      </c>
      <c r="AR13" s="98">
        <f>$F$13*AQ8</f>
        <v>394567.34589041094</v>
      </c>
      <c r="AS13" s="98">
        <f t="shared" si="7"/>
        <v>1003480.0171232877</v>
      </c>
      <c r="AT13" s="98"/>
      <c r="AU13" s="98">
        <f>$E$13*AU8</f>
        <v>77107.682003424634</v>
      </c>
      <c r="AV13" s="98">
        <f>$F$13*AU8</f>
        <v>49964.756644417794</v>
      </c>
      <c r="AW13" s="98">
        <f>AU13+AV13</f>
        <v>127072.43864784243</v>
      </c>
      <c r="AX13" s="32"/>
      <c r="AY13" s="98">
        <f>$E$13*AY8</f>
        <v>844.10628938356172</v>
      </c>
      <c r="AZ13" s="98">
        <f>$F$13*AY8</f>
        <v>546.96969530479464</v>
      </c>
      <c r="BA13" s="98">
        <f>AY13+AZ13</f>
        <v>1391.0759846883564</v>
      </c>
      <c r="BB13" s="32"/>
      <c r="BC13" s="98">
        <f>$E$13*BC8</f>
        <v>1340.2025684931507</v>
      </c>
      <c r="BD13" s="98">
        <f>$F$13*BC8</f>
        <v>868.43351335616444</v>
      </c>
      <c r="BE13" s="98">
        <f>BC13+BD13</f>
        <v>2208.6360818493149</v>
      </c>
      <c r="BF13" s="32"/>
      <c r="BG13" s="98">
        <f>$E$13*BG8</f>
        <v>77904.627941780825</v>
      </c>
      <c r="BH13" s="98">
        <f>$F$13*BG8</f>
        <v>50481.167056897262</v>
      </c>
      <c r="BI13" s="98">
        <f>BG13+BH13</f>
        <v>128385.79499867809</v>
      </c>
      <c r="BJ13" s="32"/>
      <c r="BK13" s="98">
        <f>$E$13*BK8</f>
        <v>408.08810102739727</v>
      </c>
      <c r="BL13" s="98">
        <f>$F$13*BK8</f>
        <v>264.43568432534249</v>
      </c>
      <c r="BM13" s="98">
        <f>BK13+BL13</f>
        <v>672.52378535273976</v>
      </c>
      <c r="BN13" s="32"/>
      <c r="BO13" s="98">
        <f>$E$13*BO8</f>
        <v>16898.800428082192</v>
      </c>
      <c r="BP13" s="98">
        <f>$F$13*BO8</f>
        <v>10950.198852226029</v>
      </c>
      <c r="BQ13" s="98">
        <f>BO13+BP13</f>
        <v>27848.99928030822</v>
      </c>
      <c r="BR13" s="32"/>
      <c r="BS13" s="98">
        <f>$E$13*BS8</f>
        <v>20215.199724315069</v>
      </c>
      <c r="BT13" s="98">
        <f>$F$13*BS8</f>
        <v>13099.181670366439</v>
      </c>
      <c r="BU13" s="98">
        <f>BS13+BT13</f>
        <v>33314.381394681506</v>
      </c>
      <c r="BV13" s="32"/>
      <c r="BW13" s="98">
        <f>$E$13*BW8</f>
        <v>206858.56459417811</v>
      </c>
      <c r="BX13" s="98">
        <f>$F$13*BW8</f>
        <v>134041.61000848975</v>
      </c>
      <c r="BY13" s="98">
        <f t="shared" si="8"/>
        <v>340900.17460266786</v>
      </c>
      <c r="BZ13" s="32"/>
      <c r="CA13" s="98">
        <f>$E$13*CA8</f>
        <v>187643.9544760274</v>
      </c>
      <c r="CB13" s="98">
        <f>$F$13*CA8</f>
        <v>121590.79715007533</v>
      </c>
      <c r="CC13" s="98">
        <f>CA13+CB13</f>
        <v>309234.75162610272</v>
      </c>
      <c r="CD13" s="32"/>
      <c r="CE13" s="98">
        <f>$E$13*CE8</f>
        <v>17881.182898972602</v>
      </c>
      <c r="CF13" s="98">
        <f>$F$13*CE8</f>
        <v>11586.769681674657</v>
      </c>
      <c r="CG13" s="98">
        <f>CE13+CF13</f>
        <v>29467.952580647259</v>
      </c>
      <c r="CH13" s="32"/>
      <c r="CI13" s="98">
        <f>$E$13*CI8</f>
        <v>592421.69749999989</v>
      </c>
      <c r="CJ13" s="98">
        <f>$F$13*CI8</f>
        <v>383881.41333499999</v>
      </c>
      <c r="CK13" s="98">
        <f>CI13+CJ13</f>
        <v>976303.11083499994</v>
      </c>
      <c r="CL13" s="32"/>
      <c r="CM13" s="98">
        <f>$E$13*CM8</f>
        <v>1284367.4949999999</v>
      </c>
      <c r="CN13" s="98">
        <f>$F$13*CM8</f>
        <v>832253.12526999996</v>
      </c>
      <c r="CO13" s="98">
        <f>CM13+CN13</f>
        <v>2116620.6202699998</v>
      </c>
      <c r="CP13" s="98"/>
      <c r="CQ13" s="98">
        <f>$E$13*CQ8</f>
        <v>262.46152910958904</v>
      </c>
      <c r="CR13" s="98">
        <f>$F$13*CQ8</f>
        <v>170.07159455136986</v>
      </c>
      <c r="CS13" s="98">
        <f>CQ13+CR13</f>
        <v>432.53312366095889</v>
      </c>
      <c r="CT13" s="32"/>
      <c r="CU13" s="98">
        <f>$E$13*CU8</f>
        <v>150514.14689897222</v>
      </c>
      <c r="CV13" s="98">
        <f>$F$13*CU8</f>
        <v>97531.173625674419</v>
      </c>
      <c r="CW13" s="98">
        <f>CU13+CV13</f>
        <v>248045.32052464664</v>
      </c>
      <c r="CX13" s="32"/>
      <c r="CY13" s="98">
        <f>G13*CY8</f>
        <v>200552.82448124999</v>
      </c>
      <c r="CZ13" s="98">
        <f>H13*CY8</f>
        <v>55199.104860156243</v>
      </c>
      <c r="DA13" s="98">
        <f>CY13+CZ13</f>
        <v>255751.92934140624</v>
      </c>
      <c r="DC13" s="5"/>
      <c r="DD13" s="5"/>
      <c r="DE13" s="5"/>
      <c r="DF13" s="5"/>
      <c r="DG13" s="5"/>
      <c r="DH13" s="5"/>
      <c r="DI13" s="5"/>
      <c r="DJ13" s="5"/>
      <c r="DK13" s="5"/>
    </row>
    <row r="14" spans="1:115" ht="12" customHeight="1" x14ac:dyDescent="0.2">
      <c r="A14" s="21">
        <v>45200</v>
      </c>
      <c r="D14" s="3">
        <v>1298700</v>
      </c>
      <c r="F14" s="3">
        <v>2351775</v>
      </c>
      <c r="H14" s="3">
        <v>266500</v>
      </c>
      <c r="J14" s="3">
        <v>700875</v>
      </c>
      <c r="L14" s="3">
        <f t="shared" si="9"/>
        <v>4617850</v>
      </c>
      <c r="M14" s="3">
        <f t="shared" si="10"/>
        <v>4617850</v>
      </c>
      <c r="O14" s="3"/>
      <c r="P14" s="3">
        <v>266500</v>
      </c>
      <c r="Q14" s="5">
        <f t="shared" ref="Q14:Q29" si="26">O14+P14</f>
        <v>266500</v>
      </c>
      <c r="T14" s="5">
        <f t="shared" si="1"/>
        <v>1298700</v>
      </c>
      <c r="U14" s="5">
        <f t="shared" si="2"/>
        <v>1298700</v>
      </c>
      <c r="W14" s="5"/>
      <c r="X14" s="5">
        <f t="shared" si="3"/>
        <v>215340.82362000001</v>
      </c>
      <c r="Y14" s="5">
        <f t="shared" si="4"/>
        <v>215340.82362000001</v>
      </c>
      <c r="AB14" s="5">
        <f t="shared" si="5"/>
        <v>1083359.1763800001</v>
      </c>
      <c r="AC14" s="5">
        <f t="shared" si="11"/>
        <v>1083359.1763800001</v>
      </c>
      <c r="AF14" s="5">
        <v>229393.55052853053</v>
      </c>
      <c r="AG14" s="5">
        <f>AE14+AF14</f>
        <v>229393.55052853053</v>
      </c>
      <c r="AI14" s="100"/>
      <c r="AJ14" s="100">
        <f>BH14+AN14+AR14+AZ14+BD14+BP14+BT14+BX14+CB14+CF14+CJ14+CN14+CR14+CV14+AV14+BL14</f>
        <v>2122381.4494714695</v>
      </c>
      <c r="AK14" s="32">
        <f t="shared" si="25"/>
        <v>2122381.4494714695</v>
      </c>
      <c r="AN14" s="5">
        <f>F14*$AN$8</f>
        <v>125059.08894130803</v>
      </c>
      <c r="AO14" s="5">
        <f t="shared" ref="AO14:AO49" si="27">AM14+AN14</f>
        <v>125059.08894130803</v>
      </c>
      <c r="AR14" s="5">
        <f>F14*$AR$8</f>
        <v>379528.54955770675</v>
      </c>
      <c r="AS14" s="5">
        <f t="shared" si="7"/>
        <v>379528.54955770675</v>
      </c>
      <c r="AV14" s="5">
        <f>F14*$AV$8</f>
        <v>48060.367427178237</v>
      </c>
      <c r="AW14" s="5">
        <f t="shared" ref="AW14:AW49" si="28">AU14+AV14</f>
        <v>48060.367427178237</v>
      </c>
      <c r="AY14" s="5"/>
      <c r="AZ14" s="5">
        <f>F14*$AZ$8</f>
        <v>526.12213674850511</v>
      </c>
      <c r="BA14" s="5">
        <f t="shared" si="12"/>
        <v>526.12213674850511</v>
      </c>
      <c r="BC14" s="5"/>
      <c r="BD14" s="5">
        <f>F14*$BD$8</f>
        <v>835.33347385242519</v>
      </c>
      <c r="BE14" s="5">
        <f t="shared" si="13"/>
        <v>835.33347385242519</v>
      </c>
      <c r="BH14" s="5">
        <f>F14*$BH$8</f>
        <v>49557.911339181672</v>
      </c>
      <c r="BI14" s="5">
        <f t="shared" ref="BI14:BI49" si="29">BG14+BH14</f>
        <v>49557.911339181672</v>
      </c>
      <c r="BL14" s="5">
        <f>F14*$BL$8</f>
        <v>254.35681074117969</v>
      </c>
      <c r="BM14" s="5">
        <f t="shared" si="14"/>
        <v>254.35681074117969</v>
      </c>
      <c r="BP14" s="5">
        <f>F14*$BP$8</f>
        <v>10920.415566243213</v>
      </c>
      <c r="BQ14" s="5">
        <f t="shared" si="15"/>
        <v>10920.415566243213</v>
      </c>
      <c r="BT14" s="5">
        <f>F14*$BT$8</f>
        <v>12599.910944297668</v>
      </c>
      <c r="BU14" s="5">
        <f t="shared" si="16"/>
        <v>12599.910944297668</v>
      </c>
      <c r="BW14" s="32"/>
      <c r="BX14" s="32">
        <f>F14*$BX$8</f>
        <v>128932.66094308652</v>
      </c>
      <c r="BY14" s="5">
        <f t="shared" si="8"/>
        <v>128932.66094308652</v>
      </c>
      <c r="CB14" s="5">
        <f>F14*$CB$8</f>
        <v>116956.40646033232</v>
      </c>
      <c r="CC14" s="5">
        <f t="shared" si="17"/>
        <v>116956.40646033232</v>
      </c>
      <c r="CF14" s="5">
        <f>F14*$CF$8</f>
        <v>11651.885532826444</v>
      </c>
      <c r="CG14" s="5">
        <f t="shared" si="18"/>
        <v>11651.885532826444</v>
      </c>
      <c r="CJ14" s="5">
        <f>F14*$CJ$8</f>
        <v>403385.26745121024</v>
      </c>
      <c r="CK14" s="5">
        <f t="shared" si="19"/>
        <v>403385.26745121024</v>
      </c>
      <c r="CN14" s="5">
        <f>F14*$CN$8</f>
        <v>833949.58351152483</v>
      </c>
      <c r="CO14" s="5">
        <f t="shared" si="20"/>
        <v>833949.58351152483</v>
      </c>
      <c r="CR14" s="5">
        <f>F14*$CR$8</f>
        <v>163.58937523171363</v>
      </c>
      <c r="CS14" s="5">
        <f t="shared" si="21"/>
        <v>163.58937523171363</v>
      </c>
      <c r="DC14" s="5"/>
      <c r="DD14" s="5"/>
      <c r="DE14" s="5"/>
      <c r="DF14" s="5"/>
      <c r="DG14" s="5"/>
      <c r="DH14" s="5"/>
      <c r="DI14" s="5"/>
      <c r="DJ14" s="5"/>
      <c r="DK14" s="5"/>
    </row>
    <row r="15" spans="1:115" ht="12" customHeight="1" x14ac:dyDescent="0.2">
      <c r="A15" s="21">
        <v>45383</v>
      </c>
      <c r="C15" s="3">
        <v>0</v>
      </c>
      <c r="D15" s="3">
        <v>1298700</v>
      </c>
      <c r="E15" s="3">
        <v>3965000</v>
      </c>
      <c r="F15" s="3">
        <v>2351775</v>
      </c>
      <c r="G15" s="3">
        <v>1115000</v>
      </c>
      <c r="H15" s="3">
        <v>266500</v>
      </c>
      <c r="I15" s="3">
        <v>14420000</v>
      </c>
      <c r="J15" s="3">
        <v>700875</v>
      </c>
      <c r="K15" s="3">
        <f t="shared" si="23"/>
        <v>19500000</v>
      </c>
      <c r="L15" s="3">
        <f t="shared" si="9"/>
        <v>4617850</v>
      </c>
      <c r="M15" s="3">
        <f t="shared" si="10"/>
        <v>24117850</v>
      </c>
      <c r="O15" s="3">
        <v>1115000</v>
      </c>
      <c r="P15" s="3">
        <v>266500</v>
      </c>
      <c r="Q15" s="5">
        <f t="shared" si="26"/>
        <v>1381500</v>
      </c>
      <c r="S15" s="5">
        <f>W15+AA15</f>
        <v>0</v>
      </c>
      <c r="T15" s="5">
        <f t="shared" si="1"/>
        <v>1298700</v>
      </c>
      <c r="U15" s="5">
        <f t="shared" si="2"/>
        <v>1298700</v>
      </c>
      <c r="W15" s="5">
        <f>C15*$X$7</f>
        <v>0</v>
      </c>
      <c r="X15" s="5">
        <f t="shared" si="3"/>
        <v>215340.82362000001</v>
      </c>
      <c r="Y15" s="5">
        <f t="shared" si="4"/>
        <v>215340.82362000001</v>
      </c>
      <c r="AA15" s="5">
        <f>C15*$AB$7</f>
        <v>0</v>
      </c>
      <c r="AB15" s="5">
        <f t="shared" si="5"/>
        <v>1083359.1763800001</v>
      </c>
      <c r="AC15" s="5">
        <f t="shared" si="11"/>
        <v>1083359.1763800001</v>
      </c>
      <c r="AE15" s="5">
        <v>386748.48905427754</v>
      </c>
      <c r="AF15" s="5">
        <v>229393.55052853053</v>
      </c>
      <c r="AG15" s="5">
        <f t="shared" ref="AG15:AG49" si="30">AE15+AF15</f>
        <v>616142.03958280804</v>
      </c>
      <c r="AI15" s="100">
        <f t="shared" ref="AI15:AI49" si="31">BG15+AM15+AQ15+AY15+BC15+BO15+BS15+BW15+CA15+CE15+CI15+CM15+CQ15+CU15+AU15+BK15</f>
        <v>3578251.5109457234</v>
      </c>
      <c r="AJ15" s="100">
        <f t="shared" ref="AJ15:AJ49" si="32">BH15+AN15+AR15+AZ15+BD15+BP15+BT15+BX15+CB15+CF15+CJ15+CN15+CR15+CV15+AV15+BL15</f>
        <v>2122381.4494714695</v>
      </c>
      <c r="AK15" s="32">
        <f t="shared" ref="AK15:AK49" si="33">AI15+AJ15</f>
        <v>5700632.9604171924</v>
      </c>
      <c r="AM15" s="5">
        <f>E15*$AN$8</f>
        <v>210844.69715524925</v>
      </c>
      <c r="AN15" s="5">
        <f>F15*$AN$8</f>
        <v>125059.08894130803</v>
      </c>
      <c r="AO15" s="5">
        <f t="shared" si="27"/>
        <v>335903.78609655728</v>
      </c>
      <c r="AQ15" s="5">
        <f t="shared" ref="AQ15:AQ49" si="34">E15*$AR$8</f>
        <v>639870.18273274752</v>
      </c>
      <c r="AR15" s="5">
        <f t="shared" ref="AR15:AR49" si="35">F15*$AR$8</f>
        <v>379528.54955770675</v>
      </c>
      <c r="AS15" s="5">
        <f t="shared" si="7"/>
        <v>1019398.7322904542</v>
      </c>
      <c r="AU15" s="5">
        <f t="shared" ref="AU15:AU49" si="36">E15*$AV$8</f>
        <v>81027.88610677539</v>
      </c>
      <c r="AV15" s="5">
        <f t="shared" ref="AV15:AV49" si="37">F15*$AV$8</f>
        <v>48060.367427178237</v>
      </c>
      <c r="AW15" s="5">
        <f t="shared" si="28"/>
        <v>129088.25353395363</v>
      </c>
      <c r="AY15" s="5">
        <f t="shared" ref="AY15:AY49" si="38">E15*$AZ$8</f>
        <v>887.02119556837818</v>
      </c>
      <c r="AZ15" s="5">
        <f t="shared" ref="AZ15:AZ49" si="39">F15*$AZ$8</f>
        <v>526.12213674850511</v>
      </c>
      <c r="BA15" s="5">
        <f t="shared" ref="BA15:BA49" si="40">AY15+AZ15</f>
        <v>1413.1433323168833</v>
      </c>
      <c r="BC15" s="5">
        <f>E15*$BD$8</f>
        <v>1408.3393283051594</v>
      </c>
      <c r="BD15" s="5">
        <f>F15*$BD$8</f>
        <v>835.33347385242519</v>
      </c>
      <c r="BE15" s="5">
        <f t="shared" ref="BE15:BE16" si="41">BC15+BD15</f>
        <v>2243.6728021575846</v>
      </c>
      <c r="BG15" s="5">
        <f t="shared" ref="BG15:BG49" si="42">E15*$BH$8</f>
        <v>83552.686145509375</v>
      </c>
      <c r="BH15" s="5">
        <f t="shared" ref="BH15:BH49" si="43">F15*$BH$8</f>
        <v>49557.911339181672</v>
      </c>
      <c r="BI15" s="5">
        <f t="shared" si="29"/>
        <v>133110.59748469104</v>
      </c>
      <c r="BK15" s="5">
        <f>E15*$BL$8</f>
        <v>428.83556232580816</v>
      </c>
      <c r="BL15" s="5">
        <f>F15*$BL$8</f>
        <v>254.35681074117969</v>
      </c>
      <c r="BM15" s="5">
        <f t="shared" ref="BM15:BM16" si="44">BK15+BL15</f>
        <v>683.19237306698778</v>
      </c>
      <c r="BO15" s="5">
        <f>E15*$BP$8</f>
        <v>18411.390426445701</v>
      </c>
      <c r="BP15" s="5">
        <f>F15*$BP$8</f>
        <v>10920.415566243213</v>
      </c>
      <c r="BQ15" s="5">
        <f t="shared" ref="BQ15:BQ16" si="45">BO15+BP15</f>
        <v>29331.805992688915</v>
      </c>
      <c r="BS15" s="5">
        <f>E15*$BT$8</f>
        <v>21242.953468822594</v>
      </c>
      <c r="BT15" s="5">
        <f>F15*$BT$8</f>
        <v>12599.910944297668</v>
      </c>
      <c r="BU15" s="5">
        <f t="shared" ref="BU15:BU16" si="46">BS15+BT15</f>
        <v>33842.86441312026</v>
      </c>
      <c r="BW15" s="32">
        <f>E15*$BX$8</f>
        <v>217375.38694787471</v>
      </c>
      <c r="BX15" s="32">
        <f>F15*$BX$8</f>
        <v>128932.66094308652</v>
      </c>
      <c r="BY15" s="5">
        <f t="shared" si="8"/>
        <v>346308.04789096123</v>
      </c>
      <c r="CA15" s="5">
        <f>E15*$CB$8</f>
        <v>197183.89370378444</v>
      </c>
      <c r="CB15" s="5">
        <f>F15*$CB$8</f>
        <v>116956.40646033232</v>
      </c>
      <c r="CC15" s="5">
        <f t="shared" ref="CC15:CC16" si="47">CA15+CB15</f>
        <v>314140.30016411678</v>
      </c>
      <c r="CE15" s="5">
        <f>E15*$CF$8</f>
        <v>19644.619973278419</v>
      </c>
      <c r="CF15" s="5">
        <f>F15*$CF$8</f>
        <v>11651.885532826444</v>
      </c>
      <c r="CG15" s="5">
        <f t="shared" ref="CG15:CG16" si="48">CE15+CF15</f>
        <v>31296.505506104862</v>
      </c>
      <c r="CI15" s="5">
        <f>E15*$CJ$8</f>
        <v>680091.66924729128</v>
      </c>
      <c r="CJ15" s="5">
        <f>F15*$CJ$8</f>
        <v>403385.26745121024</v>
      </c>
      <c r="CK15" s="5">
        <f t="shared" ref="CK15:CK16" si="49">CI15+CJ15</f>
        <v>1083476.9366985015</v>
      </c>
      <c r="CM15" s="5">
        <f>E15*$CN$8</f>
        <v>1406006.1437098344</v>
      </c>
      <c r="CN15" s="5">
        <f>F15*$CN$8</f>
        <v>833949.58351152483</v>
      </c>
      <c r="CO15" s="5">
        <f t="shared" ref="CO15:CO16" si="50">CM15+CN15</f>
        <v>2239955.7272213595</v>
      </c>
      <c r="CQ15" s="5">
        <f>E15*$CR$8</f>
        <v>275.80524191036329</v>
      </c>
      <c r="CR15" s="5">
        <f>F15*$CR$8</f>
        <v>163.58937523171363</v>
      </c>
      <c r="CS15" s="5">
        <f t="shared" ref="CS15:CS16" si="51">CQ15+CR15</f>
        <v>439.39461714207692</v>
      </c>
      <c r="DC15" s="5"/>
      <c r="DD15" s="5"/>
      <c r="DE15" s="5"/>
      <c r="DF15" s="5"/>
      <c r="DG15" s="5"/>
      <c r="DH15" s="5"/>
      <c r="DI15" s="5"/>
      <c r="DJ15" s="5"/>
      <c r="DK15" s="5"/>
    </row>
    <row r="16" spans="1:115" ht="12" customHeight="1" x14ac:dyDescent="0.2">
      <c r="A16" s="21">
        <v>45566</v>
      </c>
      <c r="D16" s="3">
        <v>1298700</v>
      </c>
      <c r="F16" s="3">
        <v>2252650</v>
      </c>
      <c r="H16" s="3">
        <v>238625</v>
      </c>
      <c r="J16" s="3">
        <v>340375</v>
      </c>
      <c r="L16" s="3">
        <f t="shared" si="9"/>
        <v>4130350</v>
      </c>
      <c r="M16" s="3">
        <f t="shared" si="10"/>
        <v>4130350</v>
      </c>
      <c r="O16" s="3"/>
      <c r="P16" s="3">
        <v>238624.99999999997</v>
      </c>
      <c r="Q16" s="5">
        <f t="shared" si="26"/>
        <v>238624.99999999997</v>
      </c>
      <c r="T16" s="5">
        <f t="shared" si="1"/>
        <v>1298700</v>
      </c>
      <c r="U16" s="5">
        <f t="shared" si="2"/>
        <v>1298700</v>
      </c>
      <c r="W16" s="5"/>
      <c r="X16" s="5">
        <f t="shared" si="3"/>
        <v>215340.82362000001</v>
      </c>
      <c r="Y16" s="5">
        <f t="shared" si="4"/>
        <v>215340.82362000001</v>
      </c>
      <c r="AB16" s="5">
        <f t="shared" si="5"/>
        <v>1083359.1763800001</v>
      </c>
      <c r="AC16" s="5">
        <f t="shared" si="11"/>
        <v>1083359.1763800001</v>
      </c>
      <c r="AF16" s="5">
        <v>219724.83830217362</v>
      </c>
      <c r="AG16" s="5">
        <f t="shared" si="30"/>
        <v>219724.83830217362</v>
      </c>
      <c r="AI16" s="100"/>
      <c r="AJ16" s="100">
        <f t="shared" si="32"/>
        <v>2032925.1616978268</v>
      </c>
      <c r="AK16" s="32">
        <f t="shared" si="33"/>
        <v>2032925.1616978268</v>
      </c>
      <c r="AN16" s="5">
        <f t="shared" ref="AN16:AN49" si="52">F16*$AN$8</f>
        <v>119787.9715124268</v>
      </c>
      <c r="AO16" s="5">
        <f t="shared" si="27"/>
        <v>119787.9715124268</v>
      </c>
      <c r="AR16" s="5">
        <f t="shared" si="35"/>
        <v>363531.79498938809</v>
      </c>
      <c r="AS16" s="5">
        <f t="shared" si="7"/>
        <v>363531.79498938809</v>
      </c>
      <c r="AV16" s="5">
        <f t="shared" si="37"/>
        <v>46034.670274508848</v>
      </c>
      <c r="AW16" s="5">
        <f t="shared" si="28"/>
        <v>46034.670274508848</v>
      </c>
      <c r="AY16" s="5"/>
      <c r="AZ16" s="5">
        <f t="shared" si="39"/>
        <v>503.94660685929563</v>
      </c>
      <c r="BA16" s="5">
        <f t="shared" si="40"/>
        <v>503.94660685929563</v>
      </c>
      <c r="BC16" s="5"/>
      <c r="BD16" s="5">
        <f t="shared" ref="BD16:BD49" si="53">F16*$BD$8</f>
        <v>800.12499064479618</v>
      </c>
      <c r="BE16" s="5">
        <f t="shared" si="41"/>
        <v>800.12499064479618</v>
      </c>
      <c r="BH16" s="5">
        <f t="shared" si="43"/>
        <v>47469.094185543938</v>
      </c>
      <c r="BI16" s="5">
        <f t="shared" si="29"/>
        <v>47469.094185543938</v>
      </c>
      <c r="BL16" s="5">
        <f t="shared" ref="BL16:BL49" si="54">F16*$BL$8</f>
        <v>243.63592168303447</v>
      </c>
      <c r="BM16" s="5">
        <f t="shared" si="44"/>
        <v>243.63592168303447</v>
      </c>
      <c r="BP16" s="5">
        <f t="shared" ref="BP16:BP48" si="55">F16*$BP$8</f>
        <v>10460.13080558207</v>
      </c>
      <c r="BQ16" s="5">
        <f t="shared" si="45"/>
        <v>10460.13080558207</v>
      </c>
      <c r="BT16" s="5">
        <f t="shared" ref="BT16:BT49" si="56">F16*$BT$8</f>
        <v>12068.837107577103</v>
      </c>
      <c r="BU16" s="5">
        <f t="shared" si="46"/>
        <v>12068.837107577103</v>
      </c>
      <c r="BW16" s="32"/>
      <c r="BX16" s="32">
        <f t="shared" ref="BX16:BX49" si="57">F16*$BX$8</f>
        <v>123498.27626938965</v>
      </c>
      <c r="BY16" s="5">
        <f t="shared" ref="BY16:BY49" si="58">BW16+BX16</f>
        <v>123498.27626938965</v>
      </c>
      <c r="CB16" s="5">
        <f t="shared" ref="CB16:CB49" si="59">F16*$CB$8</f>
        <v>112026.80911773771</v>
      </c>
      <c r="CC16" s="5">
        <f t="shared" si="47"/>
        <v>112026.80911773771</v>
      </c>
      <c r="CF16" s="5">
        <f t="shared" ref="CF16:CF49" si="60">F16*$CF$8</f>
        <v>11160.770033494484</v>
      </c>
      <c r="CG16" s="5">
        <f t="shared" si="48"/>
        <v>11160.770033494484</v>
      </c>
      <c r="CJ16" s="5">
        <f t="shared" ref="CJ16:CJ49" si="61">F16*$CJ$8</f>
        <v>386382.97572002793</v>
      </c>
      <c r="CK16" s="5">
        <f t="shared" si="49"/>
        <v>386382.97572002793</v>
      </c>
      <c r="CN16" s="5">
        <f t="shared" ref="CN16:CN49" si="62">F16*$CN$8</f>
        <v>798799.42991877894</v>
      </c>
      <c r="CO16" s="5">
        <f t="shared" si="50"/>
        <v>798799.42991877894</v>
      </c>
      <c r="CR16" s="5">
        <f t="shared" ref="CR16:CR49" si="63">F16*$CR$8</f>
        <v>156.69424418395457</v>
      </c>
      <c r="CS16" s="5">
        <f t="shared" si="51"/>
        <v>156.69424418395457</v>
      </c>
      <c r="DC16" s="5"/>
      <c r="DD16" s="5"/>
      <c r="DE16" s="5"/>
      <c r="DF16" s="5"/>
      <c r="DG16" s="5"/>
      <c r="DH16" s="5"/>
      <c r="DI16" s="5"/>
      <c r="DJ16" s="5"/>
      <c r="DK16" s="5"/>
    </row>
    <row r="17" spans="1:115" ht="12" customHeight="1" x14ac:dyDescent="0.2">
      <c r="A17" s="21">
        <v>45748</v>
      </c>
      <c r="C17" s="3">
        <v>0</v>
      </c>
      <c r="D17" s="3">
        <v>1298700</v>
      </c>
      <c r="E17" s="3">
        <v>4160000</v>
      </c>
      <c r="F17" s="3">
        <v>2252650</v>
      </c>
      <c r="G17" s="3">
        <v>1175000</v>
      </c>
      <c r="H17" s="3">
        <v>238625</v>
      </c>
      <c r="I17" s="3">
        <v>0</v>
      </c>
      <c r="J17" s="3">
        <v>340375</v>
      </c>
      <c r="K17" s="3">
        <f t="shared" si="23"/>
        <v>5335000</v>
      </c>
      <c r="L17" s="3">
        <f t="shared" si="9"/>
        <v>4130350</v>
      </c>
      <c r="M17" s="3">
        <f t="shared" si="10"/>
        <v>9465350</v>
      </c>
      <c r="O17" s="3">
        <v>1174999.9999999998</v>
      </c>
      <c r="P17" s="3">
        <v>238624.99999999997</v>
      </c>
      <c r="Q17" s="5">
        <f t="shared" si="26"/>
        <v>1413624.9999999998</v>
      </c>
      <c r="S17" s="5">
        <f>W17+AA17</f>
        <v>0</v>
      </c>
      <c r="T17" s="5">
        <f t="shared" si="1"/>
        <v>1298700</v>
      </c>
      <c r="U17" s="5">
        <f t="shared" si="2"/>
        <v>1298700</v>
      </c>
      <c r="W17" s="5">
        <f>C17*$X$7</f>
        <v>0</v>
      </c>
      <c r="X17" s="5">
        <f t="shared" si="3"/>
        <v>215340.82362000001</v>
      </c>
      <c r="Y17" s="5">
        <f t="shared" si="4"/>
        <v>215340.82362000001</v>
      </c>
      <c r="AA17" s="5">
        <f>C17*$AB$7</f>
        <v>0</v>
      </c>
      <c r="AB17" s="5">
        <f t="shared" si="5"/>
        <v>1083359.1763800001</v>
      </c>
      <c r="AC17" s="5">
        <f t="shared" si="11"/>
        <v>1083359.1763800001</v>
      </c>
      <c r="AE17" s="5">
        <v>405768.90654875024</v>
      </c>
      <c r="AF17" s="5">
        <v>219724.83830217362</v>
      </c>
      <c r="AG17" s="5">
        <f t="shared" si="30"/>
        <v>625493.74485092389</v>
      </c>
      <c r="AI17" s="100">
        <f t="shared" si="31"/>
        <v>3754231.0934512499</v>
      </c>
      <c r="AJ17" s="100">
        <f t="shared" si="32"/>
        <v>2032925.1616978268</v>
      </c>
      <c r="AK17" s="32">
        <f t="shared" si="33"/>
        <v>5787156.2551490767</v>
      </c>
      <c r="AM17" s="5">
        <f t="shared" ref="AM17:AM49" si="64">E17*$AN$8</f>
        <v>221214.10849075334</v>
      </c>
      <c r="AN17" s="5">
        <f t="shared" si="52"/>
        <v>119787.9715124268</v>
      </c>
      <c r="AO17" s="5">
        <f t="shared" si="27"/>
        <v>341002.08000318013</v>
      </c>
      <c r="AQ17" s="5">
        <f t="shared" si="34"/>
        <v>671339.2081130466</v>
      </c>
      <c r="AR17" s="5">
        <f t="shared" si="35"/>
        <v>363531.79498938809</v>
      </c>
      <c r="AS17" s="5">
        <f t="shared" ref="AS17:AS49" si="65">AQ17+AR17</f>
        <v>1034871.0031024347</v>
      </c>
      <c r="AU17" s="5">
        <f t="shared" si="36"/>
        <v>85012.86411202664</v>
      </c>
      <c r="AV17" s="5">
        <f t="shared" si="37"/>
        <v>46034.670274508848</v>
      </c>
      <c r="AW17" s="5">
        <f t="shared" si="28"/>
        <v>131047.5343865355</v>
      </c>
      <c r="AY17" s="5">
        <f t="shared" si="38"/>
        <v>930.64518879305251</v>
      </c>
      <c r="AZ17" s="5">
        <f t="shared" si="39"/>
        <v>503.94660685929563</v>
      </c>
      <c r="BA17" s="5">
        <f t="shared" si="40"/>
        <v>1434.5917956523481</v>
      </c>
      <c r="BC17" s="5">
        <f t="shared" ref="BC17" si="66">E17*$BD$8</f>
        <v>1477.6019182218065</v>
      </c>
      <c r="BD17" s="5">
        <f t="shared" si="53"/>
        <v>800.12499064479618</v>
      </c>
      <c r="BE17" s="5">
        <f t="shared" ref="BE17:BE49" si="67">BC17+BD17</f>
        <v>2277.7269088666026</v>
      </c>
      <c r="BG17" s="5">
        <f t="shared" si="42"/>
        <v>87661.834644468865</v>
      </c>
      <c r="BH17" s="5">
        <f t="shared" si="43"/>
        <v>47469.094185543938</v>
      </c>
      <c r="BI17" s="5">
        <f t="shared" si="29"/>
        <v>135130.9288300128</v>
      </c>
      <c r="BK17" s="5">
        <f t="shared" ref="BK17" si="68">E17*$BL$8</f>
        <v>449.92583588281508</v>
      </c>
      <c r="BL17" s="5">
        <f t="shared" si="54"/>
        <v>243.63592168303447</v>
      </c>
      <c r="BM17" s="5">
        <f t="shared" ref="BM17:BM49" si="69">BK17+BL17</f>
        <v>693.56175756584958</v>
      </c>
      <c r="BO17" s="5">
        <f t="shared" ref="BO17" si="70">E17*$BP$8</f>
        <v>19316.868644139751</v>
      </c>
      <c r="BP17" s="5">
        <f t="shared" si="55"/>
        <v>10460.13080558207</v>
      </c>
      <c r="BQ17" s="5">
        <f t="shared" ref="BQ17:BQ48" si="71">BO17+BP17</f>
        <v>29776.999449721821</v>
      </c>
      <c r="BS17" s="5">
        <f t="shared" ref="BS17" si="72">E17*$BT$8</f>
        <v>22287.688885322066</v>
      </c>
      <c r="BT17" s="5">
        <f t="shared" si="56"/>
        <v>12068.837107577103</v>
      </c>
      <c r="BU17" s="5">
        <f t="shared" ref="BU17:BU49" si="73">BS17+BT17</f>
        <v>34356.525992899173</v>
      </c>
      <c r="BW17" s="32">
        <f t="shared" ref="BW17" si="74">E17*$BX$8</f>
        <v>228065.97974858986</v>
      </c>
      <c r="BX17" s="32">
        <f t="shared" si="57"/>
        <v>123498.27626938965</v>
      </c>
      <c r="BY17" s="5">
        <f t="shared" si="58"/>
        <v>351564.25601797953</v>
      </c>
      <c r="CA17" s="5">
        <f t="shared" ref="CA17" si="75">E17*$CB$8</f>
        <v>206881.4622465935</v>
      </c>
      <c r="CB17" s="5">
        <f t="shared" si="59"/>
        <v>112026.80911773771</v>
      </c>
      <c r="CC17" s="5">
        <f t="shared" ref="CC17:CC49" si="76">CA17+CB17</f>
        <v>318908.27136433119</v>
      </c>
      <c r="CE17" s="5">
        <f t="shared" ref="CE17" si="77">E17*$CF$8</f>
        <v>20610.748824423259</v>
      </c>
      <c r="CF17" s="5">
        <f t="shared" si="60"/>
        <v>11160.770033494484</v>
      </c>
      <c r="CG17" s="5">
        <f t="shared" ref="CG17:CG49" si="78">CE17+CF17</f>
        <v>31771.518857917741</v>
      </c>
      <c r="CI17" s="5">
        <f t="shared" ref="CI17" si="79">E17*$CJ$8</f>
        <v>713538.80052174826</v>
      </c>
      <c r="CJ17" s="5">
        <f t="shared" si="61"/>
        <v>386382.97572002793</v>
      </c>
      <c r="CK17" s="5">
        <f t="shared" ref="CK17:CK49" si="80">CI17+CJ17</f>
        <v>1099921.7762417761</v>
      </c>
      <c r="CM17" s="5">
        <f t="shared" ref="CM17" si="81">E17*$CN$8</f>
        <v>1475153.9868431049</v>
      </c>
      <c r="CN17" s="5">
        <f t="shared" si="62"/>
        <v>798799.42991877894</v>
      </c>
      <c r="CO17" s="5">
        <f t="shared" ref="CO17:CO49" si="82">CM17+CN17</f>
        <v>2273953.416761884</v>
      </c>
      <c r="CQ17" s="5">
        <f t="shared" ref="CQ17" si="83">E17*$CR$8</f>
        <v>289.36943413546311</v>
      </c>
      <c r="CR17" s="5">
        <f t="shared" si="63"/>
        <v>156.69424418395457</v>
      </c>
      <c r="CS17" s="5">
        <f t="shared" ref="CS17:CS49" si="84">CQ17+CR17</f>
        <v>446.0636783194177</v>
      </c>
      <c r="DC17" s="5"/>
      <c r="DD17" s="5"/>
      <c r="DE17" s="5"/>
      <c r="DF17" s="5"/>
      <c r="DG17" s="5"/>
      <c r="DH17" s="5"/>
      <c r="DI17" s="5"/>
      <c r="DJ17" s="5"/>
      <c r="DK17" s="5"/>
    </row>
    <row r="18" spans="1:115" ht="12" customHeight="1" x14ac:dyDescent="0.2">
      <c r="A18" s="21">
        <v>45931</v>
      </c>
      <c r="D18" s="3">
        <v>1298700</v>
      </c>
      <c r="F18" s="3">
        <v>2148650</v>
      </c>
      <c r="H18" s="3">
        <v>209250</v>
      </c>
      <c r="J18" s="3">
        <v>340375</v>
      </c>
      <c r="L18" s="3">
        <f t="shared" si="9"/>
        <v>3996975</v>
      </c>
      <c r="M18" s="3">
        <f t="shared" si="10"/>
        <v>3996975</v>
      </c>
      <c r="O18" s="3"/>
      <c r="P18" s="3">
        <v>209249.99999999997</v>
      </c>
      <c r="Q18" s="5">
        <f t="shared" si="26"/>
        <v>209249.99999999997</v>
      </c>
      <c r="T18" s="5">
        <f t="shared" si="1"/>
        <v>1298700</v>
      </c>
      <c r="U18" s="5">
        <f t="shared" si="2"/>
        <v>1298700</v>
      </c>
      <c r="W18" s="5"/>
      <c r="X18" s="5">
        <f t="shared" si="3"/>
        <v>215340.82362000001</v>
      </c>
      <c r="Y18" s="5">
        <f t="shared" si="4"/>
        <v>215340.82362000001</v>
      </c>
      <c r="AB18" s="5">
        <f t="shared" si="5"/>
        <v>1083359.1763800001</v>
      </c>
      <c r="AC18" s="5">
        <f t="shared" si="11"/>
        <v>1083359.1763800001</v>
      </c>
      <c r="AF18" s="5">
        <v>209580.61563845485</v>
      </c>
      <c r="AG18" s="5">
        <f t="shared" si="30"/>
        <v>209580.61563845485</v>
      </c>
      <c r="AI18" s="100"/>
      <c r="AJ18" s="100">
        <f t="shared" si="32"/>
        <v>1939069.3843615456</v>
      </c>
      <c r="AK18" s="32">
        <f t="shared" si="33"/>
        <v>1939069.3843615456</v>
      </c>
      <c r="AN18" s="5">
        <f t="shared" si="52"/>
        <v>114257.61880015796</v>
      </c>
      <c r="AO18" s="5">
        <f t="shared" si="27"/>
        <v>114257.61880015796</v>
      </c>
      <c r="AR18" s="5">
        <f t="shared" si="35"/>
        <v>346748.31478656194</v>
      </c>
      <c r="AS18" s="5">
        <f t="shared" si="65"/>
        <v>346748.31478656194</v>
      </c>
      <c r="AV18" s="5">
        <f t="shared" si="37"/>
        <v>43909.348671708183</v>
      </c>
      <c r="AW18" s="5">
        <f t="shared" si="28"/>
        <v>43909.348671708183</v>
      </c>
      <c r="AY18" s="5"/>
      <c r="AZ18" s="5">
        <f t="shared" si="39"/>
        <v>480.6804771394693</v>
      </c>
      <c r="BA18" s="5">
        <f t="shared" si="40"/>
        <v>480.6804771394693</v>
      </c>
      <c r="BC18" s="5"/>
      <c r="BD18" s="5">
        <f t="shared" si="53"/>
        <v>763.1849426892511</v>
      </c>
      <c r="BE18" s="5">
        <f t="shared" si="67"/>
        <v>763.1849426892511</v>
      </c>
      <c r="BH18" s="5">
        <f t="shared" si="43"/>
        <v>45277.548319432215</v>
      </c>
      <c r="BI18" s="5">
        <f t="shared" si="29"/>
        <v>45277.548319432215</v>
      </c>
      <c r="BL18" s="5">
        <f t="shared" si="54"/>
        <v>232.3877757859641</v>
      </c>
      <c r="BM18" s="5">
        <f t="shared" si="69"/>
        <v>232.3877757859641</v>
      </c>
      <c r="BP18" s="5">
        <f t="shared" si="55"/>
        <v>9977.2090894785761</v>
      </c>
      <c r="BQ18" s="5">
        <f t="shared" si="71"/>
        <v>9977.2090894785761</v>
      </c>
      <c r="BT18" s="5">
        <f t="shared" si="56"/>
        <v>11511.644885444051</v>
      </c>
      <c r="BU18" s="5">
        <f t="shared" si="73"/>
        <v>11511.644885444051</v>
      </c>
      <c r="BW18" s="32"/>
      <c r="BX18" s="32">
        <f t="shared" si="57"/>
        <v>117796.62677567491</v>
      </c>
      <c r="BY18" s="5">
        <f t="shared" si="58"/>
        <v>117796.62677567491</v>
      </c>
      <c r="CB18" s="5">
        <f t="shared" si="59"/>
        <v>106854.77256157287</v>
      </c>
      <c r="CC18" s="5">
        <f t="shared" si="76"/>
        <v>106854.77256157287</v>
      </c>
      <c r="CF18" s="5">
        <f t="shared" si="60"/>
        <v>10645.501312883902</v>
      </c>
      <c r="CG18" s="5">
        <f t="shared" si="78"/>
        <v>10645.501312883902</v>
      </c>
      <c r="CJ18" s="5">
        <f t="shared" si="61"/>
        <v>368544.50570698426</v>
      </c>
      <c r="CK18" s="5">
        <f t="shared" si="80"/>
        <v>368544.50570698426</v>
      </c>
      <c r="CN18" s="5">
        <f t="shared" si="62"/>
        <v>761920.58024770138</v>
      </c>
      <c r="CO18" s="5">
        <f t="shared" si="82"/>
        <v>761920.58024770138</v>
      </c>
      <c r="CR18" s="5">
        <f t="shared" si="63"/>
        <v>149.46000833056797</v>
      </c>
      <c r="CS18" s="5">
        <f t="shared" si="84"/>
        <v>149.46000833056797</v>
      </c>
      <c r="DC18" s="5"/>
      <c r="DD18" s="5"/>
      <c r="DE18" s="5"/>
      <c r="DF18" s="5"/>
      <c r="DG18" s="5"/>
      <c r="DH18" s="5"/>
      <c r="DI18" s="5"/>
      <c r="DJ18" s="5"/>
      <c r="DK18" s="5"/>
    </row>
    <row r="19" spans="1:115" ht="12" customHeight="1" x14ac:dyDescent="0.2">
      <c r="A19" s="21">
        <v>46113</v>
      </c>
      <c r="B19" s="22"/>
      <c r="C19" s="3">
        <v>0</v>
      </c>
      <c r="D19" s="3">
        <v>1298700</v>
      </c>
      <c r="E19" s="3">
        <v>4370000</v>
      </c>
      <c r="F19" s="3">
        <v>2148650</v>
      </c>
      <c r="G19" s="3">
        <v>1230000</v>
      </c>
      <c r="H19" s="3">
        <v>209250</v>
      </c>
      <c r="I19" s="3">
        <v>0</v>
      </c>
      <c r="J19" s="3">
        <v>340375</v>
      </c>
      <c r="K19" s="3">
        <f t="shared" si="23"/>
        <v>5600000</v>
      </c>
      <c r="L19" s="3">
        <f t="shared" si="9"/>
        <v>3996975</v>
      </c>
      <c r="M19" s="3">
        <f t="shared" si="10"/>
        <v>9596975</v>
      </c>
      <c r="O19" s="3">
        <v>1229999.9999999998</v>
      </c>
      <c r="P19" s="3">
        <v>209249.99999999997</v>
      </c>
      <c r="Q19" s="5">
        <f t="shared" si="26"/>
        <v>1439249.9999999998</v>
      </c>
      <c r="S19" s="5">
        <f>W19+AA19</f>
        <v>0</v>
      </c>
      <c r="T19" s="5">
        <f t="shared" si="1"/>
        <v>1298700</v>
      </c>
      <c r="U19" s="5">
        <f t="shared" si="2"/>
        <v>1298700</v>
      </c>
      <c r="W19" s="5">
        <f>C19*$X$7</f>
        <v>0</v>
      </c>
      <c r="X19" s="5">
        <f t="shared" si="3"/>
        <v>215340.82362000001</v>
      </c>
      <c r="Y19" s="5">
        <f t="shared" si="4"/>
        <v>215340.82362000001</v>
      </c>
      <c r="AA19" s="5">
        <f>C19*$AB$7</f>
        <v>0</v>
      </c>
      <c r="AB19" s="5">
        <f t="shared" si="5"/>
        <v>1083359.1763800001</v>
      </c>
      <c r="AC19" s="5">
        <f t="shared" si="11"/>
        <v>1083359.1763800001</v>
      </c>
      <c r="AE19" s="5">
        <v>426252.43308125931</v>
      </c>
      <c r="AF19" s="5">
        <v>209580.61563845485</v>
      </c>
      <c r="AG19" s="5">
        <f t="shared" si="30"/>
        <v>635833.04871971416</v>
      </c>
      <c r="AI19" s="100">
        <f t="shared" si="31"/>
        <v>3943747.5669187414</v>
      </c>
      <c r="AJ19" s="100">
        <f t="shared" si="32"/>
        <v>1939069.3843615456</v>
      </c>
      <c r="AK19" s="32">
        <f t="shared" si="33"/>
        <v>5882816.9512802865</v>
      </c>
      <c r="AM19" s="5">
        <f t="shared" si="64"/>
        <v>232381.16685206539</v>
      </c>
      <c r="AN19" s="5">
        <f t="shared" si="52"/>
        <v>114257.61880015796</v>
      </c>
      <c r="AO19" s="5">
        <f t="shared" si="27"/>
        <v>346638.78565222333</v>
      </c>
      <c r="AQ19" s="5">
        <f t="shared" si="34"/>
        <v>705228.92775336863</v>
      </c>
      <c r="AR19" s="5">
        <f t="shared" si="35"/>
        <v>346748.31478656194</v>
      </c>
      <c r="AS19" s="5">
        <f t="shared" si="65"/>
        <v>1051977.2425399306</v>
      </c>
      <c r="AU19" s="5">
        <f t="shared" si="36"/>
        <v>89304.3788869126</v>
      </c>
      <c r="AV19" s="5">
        <f t="shared" si="37"/>
        <v>43909.348671708183</v>
      </c>
      <c r="AW19" s="5">
        <f t="shared" si="28"/>
        <v>133213.7275586208</v>
      </c>
      <c r="AY19" s="5">
        <f t="shared" si="38"/>
        <v>977.62487380424034</v>
      </c>
      <c r="AZ19" s="5">
        <f t="shared" si="39"/>
        <v>480.6804771394693</v>
      </c>
      <c r="BA19" s="5">
        <f t="shared" si="40"/>
        <v>1458.3053509437095</v>
      </c>
      <c r="BC19" s="5">
        <f t="shared" ref="BC19" si="85">E19*$BD$8</f>
        <v>1552.1923996705034</v>
      </c>
      <c r="BD19" s="5">
        <f t="shared" si="53"/>
        <v>763.1849426892511</v>
      </c>
      <c r="BE19" s="5">
        <f t="shared" si="67"/>
        <v>2315.3773423597545</v>
      </c>
      <c r="BG19" s="5">
        <f>E19*$BH$8</f>
        <v>92087.071489502137</v>
      </c>
      <c r="BH19" s="5">
        <f t="shared" si="43"/>
        <v>45277.548319432215</v>
      </c>
      <c r="BI19" s="5">
        <f t="shared" si="29"/>
        <v>137364.61980893434</v>
      </c>
      <c r="BK19" s="5">
        <f t="shared" ref="BK19" si="86">E19*$BL$8</f>
        <v>472.63843817497644</v>
      </c>
      <c r="BL19" s="5">
        <f t="shared" si="54"/>
        <v>232.3877757859641</v>
      </c>
      <c r="BM19" s="5">
        <f t="shared" si="69"/>
        <v>705.02621396094059</v>
      </c>
      <c r="BO19" s="5">
        <f t="shared" ref="BO19" si="87">E19*$BP$8</f>
        <v>20291.999032425651</v>
      </c>
      <c r="BP19" s="5">
        <f t="shared" si="55"/>
        <v>9977.2090894785761</v>
      </c>
      <c r="BQ19" s="5">
        <f t="shared" si="71"/>
        <v>30269.208121904227</v>
      </c>
      <c r="BS19" s="5">
        <f t="shared" ref="BS19" si="88">E19*$BT$8</f>
        <v>23412.788564629187</v>
      </c>
      <c r="BT19" s="5">
        <f t="shared" si="56"/>
        <v>11511.644885444051</v>
      </c>
      <c r="BU19" s="5">
        <f t="shared" si="73"/>
        <v>34924.433450073237</v>
      </c>
      <c r="BW19" s="32">
        <f t="shared" ref="BW19" si="89">E19*$BX$8</f>
        <v>239578.92584166772</v>
      </c>
      <c r="BX19" s="32">
        <f t="shared" si="57"/>
        <v>117796.62677567491</v>
      </c>
      <c r="BY19" s="5">
        <f t="shared" si="58"/>
        <v>357375.55261734262</v>
      </c>
      <c r="CA19" s="5">
        <f t="shared" ref="CA19" si="90">E19*$CB$8</f>
        <v>217324.9976003879</v>
      </c>
      <c r="CB19" s="5">
        <f t="shared" si="59"/>
        <v>106854.77256157287</v>
      </c>
      <c r="CC19" s="5">
        <f t="shared" si="76"/>
        <v>324179.77016196074</v>
      </c>
      <c r="CE19" s="5">
        <f t="shared" ref="CE19" si="91">E19*$CF$8</f>
        <v>21651.195279502317</v>
      </c>
      <c r="CF19" s="5">
        <f t="shared" si="60"/>
        <v>10645.501312883902</v>
      </c>
      <c r="CG19" s="5">
        <f t="shared" si="78"/>
        <v>32296.696592386219</v>
      </c>
      <c r="CI19" s="5">
        <f t="shared" ref="CI19" si="92">E19*$CJ$8</f>
        <v>749558.78804808657</v>
      </c>
      <c r="CJ19" s="5">
        <f t="shared" si="61"/>
        <v>368544.50570698426</v>
      </c>
      <c r="CK19" s="5">
        <f t="shared" si="80"/>
        <v>1118103.2937550708</v>
      </c>
      <c r="CM19" s="5">
        <f t="shared" ref="CM19" si="93">E19*$CN$8</f>
        <v>1549620.8948327811</v>
      </c>
      <c r="CN19" s="5">
        <f t="shared" si="62"/>
        <v>761920.58024770138</v>
      </c>
      <c r="CO19" s="5">
        <f t="shared" si="82"/>
        <v>2311541.4750804827</v>
      </c>
      <c r="CQ19" s="5">
        <f t="shared" ref="CQ19" si="94">E19*$CR$8</f>
        <v>303.97702576249372</v>
      </c>
      <c r="CR19" s="5">
        <f t="shared" si="63"/>
        <v>149.46000833056797</v>
      </c>
      <c r="CS19" s="5">
        <f t="shared" si="84"/>
        <v>453.4370340930617</v>
      </c>
      <c r="DC19" s="5"/>
      <c r="DD19" s="5"/>
      <c r="DE19" s="5"/>
      <c r="DF19" s="5"/>
      <c r="DG19" s="5"/>
      <c r="DH19" s="5"/>
      <c r="DI19" s="5"/>
      <c r="DJ19" s="5"/>
      <c r="DK19" s="5"/>
    </row>
    <row r="20" spans="1:115" ht="12" customHeight="1" x14ac:dyDescent="0.2">
      <c r="A20" s="21">
        <v>46296</v>
      </c>
      <c r="D20" s="3">
        <v>1298700</v>
      </c>
      <c r="F20" s="3">
        <v>2039400</v>
      </c>
      <c r="H20" s="3">
        <v>178500</v>
      </c>
      <c r="J20" s="3">
        <v>340375</v>
      </c>
      <c r="L20" s="3">
        <f t="shared" si="9"/>
        <v>3856975</v>
      </c>
      <c r="M20" s="3">
        <f t="shared" si="10"/>
        <v>3856975</v>
      </c>
      <c r="O20" s="3"/>
      <c r="P20" s="3">
        <v>178499.99999999994</v>
      </c>
      <c r="Q20" s="5">
        <f t="shared" si="26"/>
        <v>178499.99999999994</v>
      </c>
      <c r="T20" s="5">
        <f t="shared" si="1"/>
        <v>1298700</v>
      </c>
      <c r="U20" s="5">
        <f t="shared" si="2"/>
        <v>1298700</v>
      </c>
      <c r="W20" s="5"/>
      <c r="X20" s="5">
        <f t="shared" si="3"/>
        <v>215340.82362000001</v>
      </c>
      <c r="Y20" s="5">
        <f t="shared" si="4"/>
        <v>215340.82362000001</v>
      </c>
      <c r="AB20" s="5">
        <f t="shared" si="5"/>
        <v>1083359.1763800001</v>
      </c>
      <c r="AC20" s="5">
        <f t="shared" si="11"/>
        <v>1083359.1763800001</v>
      </c>
      <c r="AF20" s="5">
        <v>198924.30481142338</v>
      </c>
      <c r="AG20" s="5">
        <f t="shared" si="30"/>
        <v>198924.30481142338</v>
      </c>
      <c r="AI20" s="100"/>
      <c r="AJ20" s="100">
        <f t="shared" si="32"/>
        <v>1840475.6951885766</v>
      </c>
      <c r="AK20" s="32">
        <f t="shared" si="33"/>
        <v>1840475.6951885766</v>
      </c>
      <c r="AN20" s="5">
        <f t="shared" si="52"/>
        <v>108448.08962885632</v>
      </c>
      <c r="AO20" s="5">
        <f t="shared" si="27"/>
        <v>108448.08962885632</v>
      </c>
      <c r="AR20" s="5">
        <f t="shared" si="35"/>
        <v>329117.59159272769</v>
      </c>
      <c r="AS20" s="5">
        <f t="shared" si="65"/>
        <v>329117.59159272769</v>
      </c>
      <c r="AV20" s="5">
        <f t="shared" si="37"/>
        <v>41676.739199535368</v>
      </c>
      <c r="AW20" s="5">
        <f t="shared" si="28"/>
        <v>41676.739199535368</v>
      </c>
      <c r="AY20" s="5"/>
      <c r="AZ20" s="5">
        <f t="shared" si="39"/>
        <v>456.23985529436328</v>
      </c>
      <c r="BA20" s="5">
        <f t="shared" si="40"/>
        <v>456.23985529436328</v>
      </c>
      <c r="BC20" s="5"/>
      <c r="BD20" s="5">
        <f t="shared" si="53"/>
        <v>724.38013269748842</v>
      </c>
      <c r="BE20" s="5">
        <f t="shared" si="67"/>
        <v>724.38013269748842</v>
      </c>
      <c r="BH20" s="5">
        <f>F20*$BH$8</f>
        <v>42975.371532194658</v>
      </c>
      <c r="BI20" s="5">
        <f t="shared" si="29"/>
        <v>42975.371532194658</v>
      </c>
      <c r="BL20" s="5">
        <f t="shared" si="54"/>
        <v>220.57181483158971</v>
      </c>
      <c r="BM20" s="5">
        <f t="shared" si="69"/>
        <v>220.57181483158971</v>
      </c>
      <c r="BP20" s="5">
        <f t="shared" si="55"/>
        <v>9469.9091136679344</v>
      </c>
      <c r="BQ20" s="5">
        <f t="shared" si="71"/>
        <v>9469.9091136679344</v>
      </c>
      <c r="BT20" s="5">
        <f t="shared" si="56"/>
        <v>10926.325171328323</v>
      </c>
      <c r="BU20" s="5">
        <f t="shared" si="73"/>
        <v>10926.325171328323</v>
      </c>
      <c r="BW20" s="32"/>
      <c r="BX20" s="32">
        <f t="shared" si="57"/>
        <v>111807.15362963322</v>
      </c>
      <c r="BY20" s="5">
        <f t="shared" si="58"/>
        <v>111807.15362963322</v>
      </c>
      <c r="CB20" s="5">
        <f t="shared" si="59"/>
        <v>101421.64762156317</v>
      </c>
      <c r="CC20" s="5">
        <f t="shared" si="76"/>
        <v>101421.64762156317</v>
      </c>
      <c r="CF20" s="5">
        <f t="shared" si="60"/>
        <v>10104.221430896345</v>
      </c>
      <c r="CG20" s="5">
        <f t="shared" si="78"/>
        <v>10104.221430896345</v>
      </c>
      <c r="CJ20" s="5">
        <f t="shared" si="61"/>
        <v>349805.53600578208</v>
      </c>
      <c r="CK20" s="5">
        <f t="shared" si="80"/>
        <v>349805.53600578208</v>
      </c>
      <c r="CN20" s="5">
        <f t="shared" si="62"/>
        <v>723180.05787688179</v>
      </c>
      <c r="CO20" s="5">
        <f t="shared" si="82"/>
        <v>723180.05787688179</v>
      </c>
      <c r="CR20" s="5">
        <f t="shared" si="63"/>
        <v>141.86058268650564</v>
      </c>
      <c r="CS20" s="5">
        <f t="shared" si="84"/>
        <v>141.86058268650564</v>
      </c>
      <c r="DC20" s="5"/>
      <c r="DD20" s="5"/>
      <c r="DE20" s="5"/>
      <c r="DF20" s="5"/>
      <c r="DG20" s="5"/>
      <c r="DH20" s="5"/>
      <c r="DI20" s="5"/>
      <c r="DJ20" s="5"/>
      <c r="DK20" s="5"/>
    </row>
    <row r="21" spans="1:115" ht="12" customHeight="1" x14ac:dyDescent="0.2">
      <c r="A21" s="21">
        <v>46478</v>
      </c>
      <c r="C21" s="3">
        <v>0</v>
      </c>
      <c r="D21" s="3">
        <v>1298700</v>
      </c>
      <c r="E21" s="3">
        <v>4585000</v>
      </c>
      <c r="F21" s="3">
        <v>2039400</v>
      </c>
      <c r="G21" s="3">
        <v>1295000</v>
      </c>
      <c r="H21" s="3">
        <v>178500</v>
      </c>
      <c r="I21" s="3">
        <v>0</v>
      </c>
      <c r="J21" s="3">
        <v>340375</v>
      </c>
      <c r="K21" s="3">
        <f t="shared" si="23"/>
        <v>5880000</v>
      </c>
      <c r="L21" s="3">
        <f t="shared" si="9"/>
        <v>3856975</v>
      </c>
      <c r="M21" s="3">
        <f t="shared" si="10"/>
        <v>9736975</v>
      </c>
      <c r="O21" s="3">
        <v>1295000</v>
      </c>
      <c r="P21" s="3">
        <v>178499.99999999994</v>
      </c>
      <c r="Q21" s="5">
        <f t="shared" si="26"/>
        <v>1473500</v>
      </c>
      <c r="S21" s="5">
        <f>W21+AA21</f>
        <v>0</v>
      </c>
      <c r="T21" s="5">
        <f t="shared" si="1"/>
        <v>1298700</v>
      </c>
      <c r="U21" s="5">
        <f t="shared" si="2"/>
        <v>1298700</v>
      </c>
      <c r="W21" s="5">
        <f>C21*$X$7</f>
        <v>0</v>
      </c>
      <c r="X21" s="5">
        <f t="shared" si="3"/>
        <v>215340.82362000001</v>
      </c>
      <c r="Y21" s="5">
        <f t="shared" si="4"/>
        <v>215340.82362000001</v>
      </c>
      <c r="AA21" s="5">
        <f>C21*$AB$7</f>
        <v>0</v>
      </c>
      <c r="AB21" s="5">
        <f t="shared" si="5"/>
        <v>1083359.1763800001</v>
      </c>
      <c r="AC21" s="5">
        <f t="shared" si="11"/>
        <v>1083359.1763800001</v>
      </c>
      <c r="AE21" s="5">
        <v>447223.6626264471</v>
      </c>
      <c r="AF21" s="5">
        <v>198924.30481142338</v>
      </c>
      <c r="AG21" s="5">
        <f t="shared" si="30"/>
        <v>646147.96743787045</v>
      </c>
      <c r="AI21" s="100">
        <f t="shared" si="31"/>
        <v>4137776.3373735533</v>
      </c>
      <c r="AJ21" s="100">
        <f t="shared" si="32"/>
        <v>1840475.6951885766</v>
      </c>
      <c r="AK21" s="32">
        <f t="shared" si="33"/>
        <v>5978252.0325621301</v>
      </c>
      <c r="AM21" s="5">
        <f t="shared" si="64"/>
        <v>243814.10755531347</v>
      </c>
      <c r="AN21" s="5">
        <f t="shared" si="52"/>
        <v>108448.08962885632</v>
      </c>
      <c r="AO21" s="5">
        <f t="shared" si="27"/>
        <v>352262.19718416978</v>
      </c>
      <c r="AQ21" s="5">
        <f t="shared" si="34"/>
        <v>739925.54548036505</v>
      </c>
      <c r="AR21" s="5">
        <f>F21*$AR$8</f>
        <v>329117.59159272769</v>
      </c>
      <c r="AS21" s="5">
        <f t="shared" si="65"/>
        <v>1069043.1370730926</v>
      </c>
      <c r="AU21" s="5">
        <f t="shared" si="36"/>
        <v>93698.07258501013</v>
      </c>
      <c r="AV21" s="5">
        <f t="shared" si="37"/>
        <v>41676.739199535368</v>
      </c>
      <c r="AW21" s="5">
        <f t="shared" si="28"/>
        <v>135374.81178454548</v>
      </c>
      <c r="AY21" s="5">
        <f t="shared" si="38"/>
        <v>1025.7231227442658</v>
      </c>
      <c r="AZ21" s="5">
        <f t="shared" si="39"/>
        <v>456.23985529436328</v>
      </c>
      <c r="BA21" s="5">
        <f t="shared" si="40"/>
        <v>1481.962978038629</v>
      </c>
      <c r="BC21" s="5">
        <f t="shared" ref="BC21" si="95">E21*$BD$8</f>
        <v>1628.5588449632169</v>
      </c>
      <c r="BD21" s="5">
        <f t="shared" si="53"/>
        <v>724.38013269748842</v>
      </c>
      <c r="BE21" s="5">
        <f t="shared" si="67"/>
        <v>2352.9389776607054</v>
      </c>
      <c r="BG21" s="5">
        <f t="shared" si="42"/>
        <v>96617.671116560028</v>
      </c>
      <c r="BH21" s="5">
        <f t="shared" si="43"/>
        <v>42975.371532194658</v>
      </c>
      <c r="BI21" s="5">
        <f t="shared" si="29"/>
        <v>139593.04264875469</v>
      </c>
      <c r="BK21" s="5">
        <f t="shared" ref="BK21" si="96">E21*$BL$8</f>
        <v>495.89181671218927</v>
      </c>
      <c r="BL21" s="5">
        <f t="shared" si="54"/>
        <v>220.57181483158971</v>
      </c>
      <c r="BM21" s="5">
        <f t="shared" si="69"/>
        <v>716.463631543779</v>
      </c>
      <c r="BO21" s="5">
        <f t="shared" ref="BO21" si="97">E21*$BP$8</f>
        <v>21290.346810908835</v>
      </c>
      <c r="BP21" s="5">
        <f t="shared" si="55"/>
        <v>9469.9091136679344</v>
      </c>
      <c r="BQ21" s="5">
        <f t="shared" si="71"/>
        <v>30760.25592457677</v>
      </c>
      <c r="BS21" s="5">
        <f t="shared" ref="BS21" si="98">E21*$BT$8</f>
        <v>24564.676331538863</v>
      </c>
      <c r="BT21" s="5">
        <f t="shared" si="56"/>
        <v>10926.325171328323</v>
      </c>
      <c r="BU21" s="5">
        <f t="shared" si="73"/>
        <v>35491.001502867184</v>
      </c>
      <c r="BW21" s="32">
        <f t="shared" ref="BW21" si="99">E21*$BX$8</f>
        <v>251365.98969886647</v>
      </c>
      <c r="BX21" s="32">
        <f t="shared" si="57"/>
        <v>111807.15362963322</v>
      </c>
      <c r="BY21" s="5">
        <f t="shared" si="58"/>
        <v>363173.14332849969</v>
      </c>
      <c r="CA21" s="5">
        <f t="shared" ref="CA21" si="100">E21*$CB$8</f>
        <v>228017.18855784406</v>
      </c>
      <c r="CB21" s="5">
        <f t="shared" si="59"/>
        <v>101421.64762156317</v>
      </c>
      <c r="CC21" s="5">
        <f t="shared" si="76"/>
        <v>329438.8361794072</v>
      </c>
      <c r="CE21" s="5">
        <f t="shared" ref="CE21" si="101">E21*$CF$8</f>
        <v>22716.414269226116</v>
      </c>
      <c r="CF21" s="5">
        <f t="shared" si="60"/>
        <v>10104.221430896345</v>
      </c>
      <c r="CG21" s="5">
        <f t="shared" si="78"/>
        <v>32820.635700122461</v>
      </c>
      <c r="CI21" s="5">
        <f t="shared" ref="CI21" si="102">E21*$CJ$8</f>
        <v>786436.39432505192</v>
      </c>
      <c r="CJ21" s="5">
        <f t="shared" si="61"/>
        <v>349805.53600578208</v>
      </c>
      <c r="CK21" s="5">
        <f t="shared" si="80"/>
        <v>1136241.9303308339</v>
      </c>
      <c r="CM21" s="5">
        <f t="shared" ref="CM21" si="103">E21*$CN$8</f>
        <v>1625860.8244412588</v>
      </c>
      <c r="CN21" s="5">
        <f t="shared" si="62"/>
        <v>723180.05787688179</v>
      </c>
      <c r="CO21" s="5">
        <f t="shared" si="82"/>
        <v>2349040.8823181405</v>
      </c>
      <c r="CQ21" s="5">
        <f t="shared" ref="CQ21" si="104">E21*$CR$8</f>
        <v>318.93241719016788</v>
      </c>
      <c r="CR21" s="5">
        <f t="shared" si="63"/>
        <v>141.86058268650564</v>
      </c>
      <c r="CS21" s="5">
        <f t="shared" si="84"/>
        <v>460.79299987667355</v>
      </c>
      <c r="DC21" s="5"/>
      <c r="DD21" s="5"/>
      <c r="DE21" s="5"/>
      <c r="DF21" s="5"/>
      <c r="DG21" s="5"/>
      <c r="DH21" s="5"/>
      <c r="DI21" s="5"/>
      <c r="DJ21" s="5"/>
      <c r="DK21" s="5"/>
    </row>
    <row r="22" spans="1:115" ht="12" customHeight="1" x14ac:dyDescent="0.2">
      <c r="A22" s="21">
        <v>46661</v>
      </c>
      <c r="D22" s="3">
        <v>1298700</v>
      </c>
      <c r="F22" s="3">
        <v>1924775</v>
      </c>
      <c r="H22" s="3">
        <v>146125</v>
      </c>
      <c r="J22" s="3">
        <v>340375</v>
      </c>
      <c r="L22" s="3">
        <f t="shared" si="9"/>
        <v>3709975</v>
      </c>
      <c r="M22" s="3">
        <f t="shared" si="10"/>
        <v>3709975</v>
      </c>
      <c r="O22" s="3"/>
      <c r="P22" s="3">
        <v>146124.99999999997</v>
      </c>
      <c r="Q22" s="5">
        <f t="shared" si="26"/>
        <v>146124.99999999997</v>
      </c>
      <c r="T22" s="5">
        <f t="shared" si="1"/>
        <v>1298700</v>
      </c>
      <c r="U22" s="5">
        <f t="shared" si="2"/>
        <v>1298700</v>
      </c>
      <c r="W22" s="5"/>
      <c r="X22" s="5">
        <f t="shared" si="3"/>
        <v>215340.82362000001</v>
      </c>
      <c r="Y22" s="5">
        <f t="shared" si="4"/>
        <v>215340.82362000001</v>
      </c>
      <c r="AB22" s="5">
        <f t="shared" si="5"/>
        <v>1083359.1763800001</v>
      </c>
      <c r="AC22" s="5">
        <f t="shared" si="11"/>
        <v>1083359.1763800001</v>
      </c>
      <c r="AF22" s="5">
        <v>187743.71324576222</v>
      </c>
      <c r="AG22" s="5">
        <f t="shared" si="30"/>
        <v>187743.71324576222</v>
      </c>
      <c r="AI22" s="100"/>
      <c r="AJ22" s="100">
        <f t="shared" si="32"/>
        <v>1737031.286754238</v>
      </c>
      <c r="AK22" s="32">
        <f t="shared" si="33"/>
        <v>1737031.286754238</v>
      </c>
      <c r="AN22" s="5">
        <f t="shared" si="52"/>
        <v>102352.73693997349</v>
      </c>
      <c r="AO22" s="5">
        <f t="shared" si="27"/>
        <v>102352.73693997349</v>
      </c>
      <c r="AR22" s="5">
        <f t="shared" si="35"/>
        <v>310619.45295571856</v>
      </c>
      <c r="AS22" s="5">
        <f t="shared" si="65"/>
        <v>310619.45295571856</v>
      </c>
      <c r="AV22" s="5">
        <f t="shared" si="37"/>
        <v>39334.287384910116</v>
      </c>
      <c r="AW22" s="5">
        <f t="shared" si="28"/>
        <v>39334.287384910116</v>
      </c>
      <c r="AY22" s="5"/>
      <c r="AZ22" s="5">
        <f t="shared" si="39"/>
        <v>430.59677722575668</v>
      </c>
      <c r="BA22" s="5">
        <f t="shared" si="40"/>
        <v>430.59677722575668</v>
      </c>
      <c r="BC22" s="5"/>
      <c r="BD22" s="5">
        <f t="shared" si="53"/>
        <v>683.66616157340809</v>
      </c>
      <c r="BE22" s="5">
        <f t="shared" si="67"/>
        <v>683.66616157340809</v>
      </c>
      <c r="BH22" s="5">
        <f t="shared" si="43"/>
        <v>40559.92975428066</v>
      </c>
      <c r="BI22" s="5">
        <f t="shared" si="29"/>
        <v>40559.92975428066</v>
      </c>
      <c r="BL22" s="5">
        <f t="shared" si="54"/>
        <v>208.17451941378496</v>
      </c>
      <c r="BM22" s="5">
        <f t="shared" si="69"/>
        <v>208.17451941378496</v>
      </c>
      <c r="BP22" s="5">
        <f t="shared" si="55"/>
        <v>8937.6504433952141</v>
      </c>
      <c r="BQ22" s="5">
        <f t="shared" si="71"/>
        <v>8937.6504433952141</v>
      </c>
      <c r="BT22" s="5">
        <f t="shared" si="56"/>
        <v>10312.208263039851</v>
      </c>
      <c r="BU22" s="5">
        <f t="shared" si="73"/>
        <v>10312.208263039851</v>
      </c>
      <c r="BW22" s="32"/>
      <c r="BX22" s="32">
        <f t="shared" si="57"/>
        <v>105523.00388716155</v>
      </c>
      <c r="BY22" s="5">
        <f t="shared" si="58"/>
        <v>105523.00388716155</v>
      </c>
      <c r="CB22" s="5">
        <f t="shared" si="59"/>
        <v>95721.217907617072</v>
      </c>
      <c r="CC22" s="5">
        <f t="shared" si="76"/>
        <v>95721.217907617072</v>
      </c>
      <c r="CF22" s="5">
        <f t="shared" si="60"/>
        <v>9536.311074165691</v>
      </c>
      <c r="CG22" s="5">
        <f t="shared" si="78"/>
        <v>9536.311074165691</v>
      </c>
      <c r="CJ22" s="5">
        <f t="shared" si="61"/>
        <v>330144.62614765577</v>
      </c>
      <c r="CK22" s="5">
        <f t="shared" si="80"/>
        <v>330144.62614765577</v>
      </c>
      <c r="CN22" s="5">
        <f t="shared" si="62"/>
        <v>682533.53726585035</v>
      </c>
      <c r="CO22" s="5">
        <f t="shared" si="82"/>
        <v>682533.53726585035</v>
      </c>
      <c r="CR22" s="5">
        <f t="shared" si="63"/>
        <v>133.88727225675143</v>
      </c>
      <c r="CS22" s="5">
        <f t="shared" si="84"/>
        <v>133.88727225675143</v>
      </c>
      <c r="DC22" s="5"/>
      <c r="DD22" s="5"/>
      <c r="DE22" s="5"/>
      <c r="DF22" s="5"/>
      <c r="DG22" s="5"/>
      <c r="DH22" s="5"/>
      <c r="DI22" s="5"/>
      <c r="DJ22" s="5"/>
      <c r="DK22" s="5"/>
    </row>
    <row r="23" spans="1:115" ht="12" customHeight="1" x14ac:dyDescent="0.2">
      <c r="A23" s="21">
        <v>46844</v>
      </c>
      <c r="C23" s="3">
        <v>0</v>
      </c>
      <c r="D23" s="3">
        <v>1298700</v>
      </c>
      <c r="E23" s="3">
        <v>4815000</v>
      </c>
      <c r="F23" s="3">
        <v>1924775</v>
      </c>
      <c r="G23" s="3">
        <v>1355000</v>
      </c>
      <c r="H23" s="3">
        <v>146125</v>
      </c>
      <c r="I23" s="3">
        <v>0</v>
      </c>
      <c r="J23" s="3">
        <v>340375</v>
      </c>
      <c r="K23" s="3">
        <f t="shared" si="23"/>
        <v>6170000</v>
      </c>
      <c r="L23" s="3">
        <f t="shared" si="9"/>
        <v>3709975</v>
      </c>
      <c r="M23" s="3">
        <f t="shared" si="10"/>
        <v>9879975</v>
      </c>
      <c r="O23" s="3">
        <v>1355000</v>
      </c>
      <c r="P23" s="3">
        <v>146124.99999999997</v>
      </c>
      <c r="Q23" s="5">
        <f t="shared" si="26"/>
        <v>1501125</v>
      </c>
      <c r="S23" s="5">
        <f>W23+AA23</f>
        <v>0</v>
      </c>
      <c r="T23" s="5">
        <f t="shared" si="1"/>
        <v>1298700</v>
      </c>
      <c r="U23" s="5">
        <f t="shared" si="2"/>
        <v>1298700</v>
      </c>
      <c r="W23" s="5">
        <f>C23*$X$7</f>
        <v>0</v>
      </c>
      <c r="X23" s="5">
        <f t="shared" si="3"/>
        <v>215340.82362000001</v>
      </c>
      <c r="Y23" s="5">
        <f t="shared" si="4"/>
        <v>215340.82362000001</v>
      </c>
      <c r="AA23" s="5">
        <f>C23*$AB$7</f>
        <v>0</v>
      </c>
      <c r="AB23" s="5">
        <f t="shared" si="5"/>
        <v>1083359.1763800001</v>
      </c>
      <c r="AC23" s="5">
        <f t="shared" si="11"/>
        <v>1083359.1763800001</v>
      </c>
      <c r="AE23" s="5">
        <v>469658.0012096712</v>
      </c>
      <c r="AF23" s="5">
        <v>187743.71324576222</v>
      </c>
      <c r="AG23" s="5">
        <f t="shared" si="30"/>
        <v>657401.71445543342</v>
      </c>
      <c r="AI23" s="100">
        <f t="shared" si="31"/>
        <v>4345341.9987903284</v>
      </c>
      <c r="AJ23" s="100">
        <f t="shared" si="32"/>
        <v>1737031.286754238</v>
      </c>
      <c r="AK23" s="32">
        <f t="shared" si="33"/>
        <v>6082373.2855445668</v>
      </c>
      <c r="AM23" s="5">
        <f t="shared" si="64"/>
        <v>256044.69528436952</v>
      </c>
      <c r="AN23" s="5">
        <f t="shared" si="52"/>
        <v>102352.73693997349</v>
      </c>
      <c r="AO23" s="5">
        <f t="shared" si="27"/>
        <v>358397.43222434301</v>
      </c>
      <c r="AQ23" s="5">
        <f t="shared" si="34"/>
        <v>777042.85746738443</v>
      </c>
      <c r="AR23" s="5">
        <f t="shared" si="35"/>
        <v>310619.45295571856</v>
      </c>
      <c r="AS23" s="5">
        <f t="shared" si="65"/>
        <v>1087662.3104231029</v>
      </c>
      <c r="AU23" s="5">
        <f t="shared" si="36"/>
        <v>98398.303052742369</v>
      </c>
      <c r="AV23" s="5">
        <f t="shared" si="37"/>
        <v>39334.287384910116</v>
      </c>
      <c r="AW23" s="5">
        <f t="shared" si="28"/>
        <v>137732.59043765248</v>
      </c>
      <c r="AY23" s="5">
        <f t="shared" si="38"/>
        <v>1077.1770634708048</v>
      </c>
      <c r="AZ23" s="5">
        <f t="shared" si="39"/>
        <v>430.59677722575668</v>
      </c>
      <c r="BA23" s="5">
        <f t="shared" si="40"/>
        <v>1507.7738406965614</v>
      </c>
      <c r="BC23" s="5">
        <f t="shared" ref="BC23" si="105">E23*$BD$8</f>
        <v>1710.2531817879803</v>
      </c>
      <c r="BD23" s="5">
        <f t="shared" si="53"/>
        <v>683.66616157340809</v>
      </c>
      <c r="BE23" s="5">
        <f t="shared" si="67"/>
        <v>2393.9193433613882</v>
      </c>
      <c r="BG23" s="5">
        <f t="shared" si="42"/>
        <v>101464.35908969172</v>
      </c>
      <c r="BH23" s="5">
        <f t="shared" si="43"/>
        <v>40559.92975428066</v>
      </c>
      <c r="BI23" s="5">
        <f t="shared" si="29"/>
        <v>142024.28884397238</v>
      </c>
      <c r="BK23" s="5">
        <f t="shared" ref="BK23" si="106">E23*$BL$8</f>
        <v>520.76752398455642</v>
      </c>
      <c r="BL23" s="5">
        <f t="shared" si="54"/>
        <v>208.17451941378496</v>
      </c>
      <c r="BM23" s="5">
        <f t="shared" si="69"/>
        <v>728.94204339834141</v>
      </c>
      <c r="BO23" s="5">
        <f t="shared" ref="BO23" si="107">E23*$BP$8</f>
        <v>22358.34675998387</v>
      </c>
      <c r="BP23" s="5">
        <f t="shared" si="55"/>
        <v>8937.6504433952141</v>
      </c>
      <c r="BQ23" s="5">
        <f t="shared" si="71"/>
        <v>31295.997203379084</v>
      </c>
      <c r="BS23" s="5">
        <f t="shared" ref="BS23" si="108">E23*$BT$8</f>
        <v>25796.928361256189</v>
      </c>
      <c r="BT23" s="5">
        <f t="shared" si="56"/>
        <v>10312.208263039851</v>
      </c>
      <c r="BU23" s="5">
        <f t="shared" si="73"/>
        <v>36109.136624296036</v>
      </c>
      <c r="BW23" s="32">
        <f t="shared" ref="BW23" si="109">E23*$BX$8</f>
        <v>263975.40684842796</v>
      </c>
      <c r="BX23" s="32">
        <f t="shared" si="57"/>
        <v>105523.00388716155</v>
      </c>
      <c r="BY23" s="5">
        <f t="shared" si="58"/>
        <v>369498.41073558951</v>
      </c>
      <c r="CA23" s="5">
        <f>E23*$CB$8</f>
        <v>239455.34632628551</v>
      </c>
      <c r="CB23" s="5">
        <f>F23*$CB$8</f>
        <v>95721.217907617072</v>
      </c>
      <c r="CC23" s="5">
        <f t="shared" si="76"/>
        <v>335176.56423390261</v>
      </c>
      <c r="CE23" s="5">
        <f t="shared" ref="CE23" si="110">E23*$CF$8</f>
        <v>23855.950862884132</v>
      </c>
      <c r="CF23" s="5">
        <f t="shared" si="60"/>
        <v>9536.311074165691</v>
      </c>
      <c r="CG23" s="5">
        <f t="shared" si="78"/>
        <v>33392.261937049821</v>
      </c>
      <c r="CI23" s="5">
        <f t="shared" ref="CI23" si="111">E23*$CJ$8</f>
        <v>825886.8568538985</v>
      </c>
      <c r="CJ23" s="5">
        <f t="shared" si="61"/>
        <v>330144.62614765577</v>
      </c>
      <c r="CK23" s="5">
        <f t="shared" si="80"/>
        <v>1156031.4830015544</v>
      </c>
      <c r="CM23" s="5">
        <f t="shared" ref="CM23" si="112">E23*$CN$8</f>
        <v>1707419.8189061419</v>
      </c>
      <c r="CN23" s="5">
        <f t="shared" si="62"/>
        <v>682533.53726585035</v>
      </c>
      <c r="CO23" s="5">
        <f t="shared" si="82"/>
        <v>2389953.3561719921</v>
      </c>
      <c r="CQ23" s="5">
        <f t="shared" ref="CQ23" si="113">E23*$CR$8</f>
        <v>334.93120801977278</v>
      </c>
      <c r="CR23" s="5">
        <f t="shared" si="63"/>
        <v>133.88727225675143</v>
      </c>
      <c r="CS23" s="5">
        <f t="shared" si="84"/>
        <v>468.81848027652421</v>
      </c>
      <c r="DC23" s="5"/>
      <c r="DD23" s="5"/>
      <c r="DE23" s="5"/>
      <c r="DF23" s="5"/>
      <c r="DG23" s="5"/>
      <c r="DH23" s="5"/>
      <c r="DI23" s="5"/>
      <c r="DJ23" s="5"/>
      <c r="DK23" s="5"/>
    </row>
    <row r="24" spans="1:115" ht="12" customHeight="1" x14ac:dyDescent="0.2">
      <c r="A24" s="21">
        <v>47027</v>
      </c>
      <c r="D24" s="3">
        <v>1298700</v>
      </c>
      <c r="F24" s="3">
        <v>1804400</v>
      </c>
      <c r="H24" s="3">
        <v>112250</v>
      </c>
      <c r="J24" s="3">
        <v>340375</v>
      </c>
      <c r="L24" s="3">
        <f t="shared" si="9"/>
        <v>3555725</v>
      </c>
      <c r="M24" s="3">
        <f t="shared" si="10"/>
        <v>3555725</v>
      </c>
      <c r="O24" s="3"/>
      <c r="P24" s="3">
        <v>112249.99999999996</v>
      </c>
      <c r="Q24" s="5">
        <f t="shared" si="26"/>
        <v>112249.99999999996</v>
      </c>
      <c r="T24" s="5">
        <f t="shared" si="1"/>
        <v>1298700</v>
      </c>
      <c r="U24" s="5">
        <f t="shared" si="2"/>
        <v>1298700</v>
      </c>
      <c r="W24" s="5"/>
      <c r="X24" s="5">
        <f t="shared" si="3"/>
        <v>215340.82362000001</v>
      </c>
      <c r="Y24" s="5">
        <f t="shared" si="4"/>
        <v>215340.82362000001</v>
      </c>
      <c r="AB24" s="5">
        <f t="shared" si="5"/>
        <v>1083359.1763800001</v>
      </c>
      <c r="AC24" s="5">
        <f t="shared" si="11"/>
        <v>1083359.1763800001</v>
      </c>
      <c r="AF24" s="5">
        <v>176002.26321552039</v>
      </c>
      <c r="AG24" s="5">
        <f t="shared" si="30"/>
        <v>176002.26321552039</v>
      </c>
      <c r="AI24" s="100"/>
      <c r="AJ24" s="100">
        <f t="shared" si="32"/>
        <v>1628397.7367844798</v>
      </c>
      <c r="AK24" s="32">
        <f t="shared" si="33"/>
        <v>1628397.7367844798</v>
      </c>
      <c r="AN24" s="5">
        <f t="shared" si="52"/>
        <v>95951.619557864251</v>
      </c>
      <c r="AO24" s="5">
        <f t="shared" si="27"/>
        <v>95951.619557864251</v>
      </c>
      <c r="AR24" s="5">
        <f t="shared" si="35"/>
        <v>291193.38151903398</v>
      </c>
      <c r="AS24" s="5">
        <f t="shared" si="65"/>
        <v>291193.38151903398</v>
      </c>
      <c r="AV24" s="5">
        <f t="shared" si="37"/>
        <v>36874.329808591552</v>
      </c>
      <c r="AW24" s="5">
        <f t="shared" si="28"/>
        <v>36874.329808591552</v>
      </c>
      <c r="AY24" s="5"/>
      <c r="AZ24" s="5">
        <f t="shared" si="39"/>
        <v>403.66735063898653</v>
      </c>
      <c r="BA24" s="5">
        <f t="shared" si="40"/>
        <v>403.66735063898653</v>
      </c>
      <c r="BC24" s="5"/>
      <c r="BD24" s="5">
        <f t="shared" si="53"/>
        <v>640.90983202870859</v>
      </c>
      <c r="BE24" s="5">
        <f t="shared" si="67"/>
        <v>640.90983202870859</v>
      </c>
      <c r="BH24" s="5">
        <f t="shared" si="43"/>
        <v>38023.320777038367</v>
      </c>
      <c r="BI24" s="5">
        <f t="shared" si="29"/>
        <v>38023.320777038367</v>
      </c>
      <c r="BL24" s="5">
        <f t="shared" si="54"/>
        <v>195.15533131417106</v>
      </c>
      <c r="BM24" s="5">
        <f t="shared" si="69"/>
        <v>195.15533131417106</v>
      </c>
      <c r="BP24" s="5">
        <f t="shared" si="55"/>
        <v>8378.6917743956164</v>
      </c>
      <c r="BQ24" s="5">
        <f t="shared" si="71"/>
        <v>8378.6917743956164</v>
      </c>
      <c r="BT24" s="5">
        <f t="shared" si="56"/>
        <v>9667.2850540084455</v>
      </c>
      <c r="BU24" s="5">
        <f t="shared" si="73"/>
        <v>9667.2850540084455</v>
      </c>
      <c r="BW24" s="32"/>
      <c r="BX24" s="32">
        <f t="shared" si="57"/>
        <v>98923.618715950855</v>
      </c>
      <c r="BY24" s="5">
        <f t="shared" si="58"/>
        <v>98923.618715950855</v>
      </c>
      <c r="CB24" s="5">
        <f t="shared" si="59"/>
        <v>89734.834249459935</v>
      </c>
      <c r="CC24" s="5">
        <f t="shared" si="76"/>
        <v>89734.834249459935</v>
      </c>
      <c r="CF24" s="5">
        <f t="shared" si="60"/>
        <v>8939.9123025935878</v>
      </c>
      <c r="CG24" s="5">
        <f t="shared" si="78"/>
        <v>8939.9123025935878</v>
      </c>
      <c r="CJ24" s="5">
        <f t="shared" si="61"/>
        <v>309497.45472630829</v>
      </c>
      <c r="CK24" s="5">
        <f t="shared" si="80"/>
        <v>309497.45472630829</v>
      </c>
      <c r="CN24" s="5">
        <f t="shared" si="62"/>
        <v>639848.04179319681</v>
      </c>
      <c r="CO24" s="5">
        <f t="shared" si="82"/>
        <v>639848.04179319681</v>
      </c>
      <c r="CR24" s="5">
        <f t="shared" si="63"/>
        <v>125.51399205625712</v>
      </c>
      <c r="CS24" s="5">
        <f t="shared" si="84"/>
        <v>125.51399205625712</v>
      </c>
      <c r="DC24" s="5"/>
      <c r="DD24" s="5"/>
      <c r="DE24" s="5"/>
      <c r="DF24" s="5"/>
      <c r="DG24" s="5"/>
      <c r="DH24" s="5"/>
      <c r="DI24" s="5"/>
      <c r="DJ24" s="5"/>
      <c r="DK24" s="5"/>
    </row>
    <row r="25" spans="1:115" ht="12" customHeight="1" x14ac:dyDescent="0.2">
      <c r="A25" s="21">
        <v>47209</v>
      </c>
      <c r="C25" s="3">
        <v>0</v>
      </c>
      <c r="D25" s="3">
        <v>1298700</v>
      </c>
      <c r="E25" s="3">
        <v>5055000</v>
      </c>
      <c r="F25" s="3">
        <v>1804400</v>
      </c>
      <c r="G25" s="3">
        <v>1425000</v>
      </c>
      <c r="H25" s="3">
        <v>112250</v>
      </c>
      <c r="I25" s="3">
        <v>6440000</v>
      </c>
      <c r="J25" s="3">
        <v>340375</v>
      </c>
      <c r="K25" s="3">
        <f t="shared" si="23"/>
        <v>12920000</v>
      </c>
      <c r="L25" s="3">
        <f t="shared" si="9"/>
        <v>3555725</v>
      </c>
      <c r="M25" s="3">
        <f t="shared" si="10"/>
        <v>16475725</v>
      </c>
      <c r="O25" s="3">
        <v>1424999.9999999998</v>
      </c>
      <c r="P25" s="3">
        <v>112249.99999999996</v>
      </c>
      <c r="Q25" s="5">
        <f t="shared" si="26"/>
        <v>1537249.9999999998</v>
      </c>
      <c r="S25" s="5">
        <f>W25+AA25</f>
        <v>0</v>
      </c>
      <c r="T25" s="5">
        <f t="shared" si="1"/>
        <v>1298700</v>
      </c>
      <c r="U25" s="5">
        <f t="shared" si="2"/>
        <v>1298700</v>
      </c>
      <c r="W25" s="5">
        <f>C25*$X$7</f>
        <v>0</v>
      </c>
      <c r="X25" s="5">
        <f t="shared" si="3"/>
        <v>215340.82362000001</v>
      </c>
      <c r="Y25" s="5">
        <f t="shared" si="4"/>
        <v>215340.82362000001</v>
      </c>
      <c r="AA25" s="5">
        <f>C25*$AB$7</f>
        <v>0</v>
      </c>
      <c r="AB25" s="5">
        <f t="shared" si="5"/>
        <v>1083359.1763800001</v>
      </c>
      <c r="AC25" s="5">
        <f t="shared" si="11"/>
        <v>1083359.1763800001</v>
      </c>
      <c r="AE25" s="5">
        <v>493067.74581825308</v>
      </c>
      <c r="AF25" s="5">
        <v>176002.26321552039</v>
      </c>
      <c r="AG25" s="5">
        <f t="shared" si="30"/>
        <v>669070.00903377344</v>
      </c>
      <c r="AI25" s="100">
        <f t="shared" si="31"/>
        <v>4561932.2541817483</v>
      </c>
      <c r="AJ25" s="100">
        <f t="shared" si="32"/>
        <v>1628397.7367844798</v>
      </c>
      <c r="AK25" s="32">
        <f t="shared" si="33"/>
        <v>6190329.9909662278</v>
      </c>
      <c r="AM25" s="5">
        <f t="shared" si="64"/>
        <v>268807.04769729759</v>
      </c>
      <c r="AN25" s="5">
        <f t="shared" si="52"/>
        <v>95951.619557864251</v>
      </c>
      <c r="AO25" s="5">
        <f t="shared" si="27"/>
        <v>364758.66725516185</v>
      </c>
      <c r="AQ25" s="5">
        <f t="shared" si="34"/>
        <v>815773.96562775259</v>
      </c>
      <c r="AR25" s="5">
        <f t="shared" si="35"/>
        <v>291193.38151903398</v>
      </c>
      <c r="AS25" s="5">
        <f t="shared" si="65"/>
        <v>1106967.3471467865</v>
      </c>
      <c r="AU25" s="5">
        <f t="shared" si="36"/>
        <v>103302.89136689776</v>
      </c>
      <c r="AV25" s="5">
        <f t="shared" si="37"/>
        <v>36874.329808591552</v>
      </c>
      <c r="AW25" s="5">
        <f t="shared" si="28"/>
        <v>140177.22117548931</v>
      </c>
      <c r="AY25" s="5">
        <f t="shared" si="38"/>
        <v>1130.8681320550195</v>
      </c>
      <c r="AZ25" s="5">
        <f t="shared" si="39"/>
        <v>403.66735063898653</v>
      </c>
      <c r="BA25" s="5">
        <f t="shared" si="40"/>
        <v>1534.5354826940061</v>
      </c>
      <c r="BC25" s="5">
        <f t="shared" ref="BC25" si="114">E25*$BD$8</f>
        <v>1795.4994463007768</v>
      </c>
      <c r="BD25" s="5">
        <f t="shared" si="53"/>
        <v>640.90983202870859</v>
      </c>
      <c r="BE25" s="5">
        <f t="shared" si="67"/>
        <v>2436.4092783294855</v>
      </c>
      <c r="BG25" s="5">
        <f t="shared" si="42"/>
        <v>106521.77262687261</v>
      </c>
      <c r="BH25" s="5">
        <f t="shared" si="43"/>
        <v>38023.320777038367</v>
      </c>
      <c r="BI25" s="5">
        <f t="shared" si="29"/>
        <v>144545.09340391099</v>
      </c>
      <c r="BK25" s="5">
        <f t="shared" ref="BK25" si="115">E25*$BL$8</f>
        <v>546.72478374702655</v>
      </c>
      <c r="BL25" s="5">
        <f t="shared" si="54"/>
        <v>195.15533131417106</v>
      </c>
      <c r="BM25" s="5">
        <f t="shared" si="69"/>
        <v>741.88011506119756</v>
      </c>
      <c r="BO25" s="5">
        <f t="shared" ref="BO25" si="116">E25*$BP$8</f>
        <v>23472.781489453471</v>
      </c>
      <c r="BP25" s="5">
        <f t="shared" si="55"/>
        <v>8378.6917743956164</v>
      </c>
      <c r="BQ25" s="5">
        <f t="shared" si="71"/>
        <v>31851.47326384909</v>
      </c>
      <c r="BS25" s="5">
        <f t="shared" ref="BS25" si="117">E25*$BT$8</f>
        <v>27082.756566178614</v>
      </c>
      <c r="BT25" s="5">
        <f t="shared" si="56"/>
        <v>9667.2850540084455</v>
      </c>
      <c r="BU25" s="5">
        <f t="shared" si="73"/>
        <v>36750.041620187061</v>
      </c>
      <c r="BW25" s="32">
        <f t="shared" ref="BW25" si="118">E25*$BX$8</f>
        <v>277133.0595262312</v>
      </c>
      <c r="BX25" s="32">
        <f t="shared" si="57"/>
        <v>98923.618715950855</v>
      </c>
      <c r="BY25" s="5">
        <f t="shared" si="58"/>
        <v>376056.67824218207</v>
      </c>
      <c r="CA25" s="5">
        <f t="shared" ref="CA25" si="119">E25*$CB$8</f>
        <v>251390.81530205053</v>
      </c>
      <c r="CB25" s="5">
        <f t="shared" si="59"/>
        <v>89734.834249459935</v>
      </c>
      <c r="CC25" s="5">
        <f t="shared" si="76"/>
        <v>341125.64955151046</v>
      </c>
      <c r="CE25" s="5">
        <f t="shared" ref="CE25" si="120">E25*$CF$8</f>
        <v>25045.032525831626</v>
      </c>
      <c r="CF25" s="5">
        <f t="shared" si="60"/>
        <v>8939.9123025935878</v>
      </c>
      <c r="CG25" s="5">
        <f t="shared" si="78"/>
        <v>33984.944828425214</v>
      </c>
      <c r="CI25" s="5">
        <f t="shared" ref="CI25" si="121">E25*$CJ$8</f>
        <v>867052.55688399938</v>
      </c>
      <c r="CJ25" s="5">
        <f t="shared" si="61"/>
        <v>309497.45472630829</v>
      </c>
      <c r="CK25" s="5">
        <f t="shared" si="80"/>
        <v>1176550.0116103077</v>
      </c>
      <c r="CM25" s="5">
        <f t="shared" ref="CM25" si="122">E25*$CN$8</f>
        <v>1792524.8566086288</v>
      </c>
      <c r="CN25" s="5">
        <f t="shared" si="62"/>
        <v>639848.04179319681</v>
      </c>
      <c r="CO25" s="5">
        <f t="shared" si="82"/>
        <v>2432372.8984018257</v>
      </c>
      <c r="CQ25" s="5">
        <f t="shared" ref="CQ25" si="123">E25*$CR$8</f>
        <v>351.62559845066488</v>
      </c>
      <c r="CR25" s="5">
        <f t="shared" si="63"/>
        <v>125.51399205625712</v>
      </c>
      <c r="CS25" s="5">
        <f t="shared" si="84"/>
        <v>477.13959050692199</v>
      </c>
      <c r="DC25" s="5"/>
      <c r="DD25" s="5"/>
      <c r="DE25" s="5"/>
      <c r="DF25" s="5"/>
      <c r="DG25" s="5"/>
      <c r="DH25" s="5"/>
      <c r="DI25" s="5"/>
      <c r="DJ25" s="5"/>
      <c r="DK25" s="5"/>
    </row>
    <row r="26" spans="1:115" ht="12" customHeight="1" x14ac:dyDescent="0.2">
      <c r="A26" s="21">
        <v>47392</v>
      </c>
      <c r="D26" s="3">
        <v>1298700</v>
      </c>
      <c r="F26" s="3">
        <v>1678025</v>
      </c>
      <c r="H26" s="3">
        <v>76625</v>
      </c>
      <c r="J26" s="3">
        <v>179375</v>
      </c>
      <c r="L26" s="3">
        <f t="shared" si="9"/>
        <v>3232725</v>
      </c>
      <c r="M26" s="3">
        <f t="shared" si="10"/>
        <v>3232725</v>
      </c>
      <c r="O26" s="3"/>
      <c r="P26" s="3">
        <v>76624.999999999985</v>
      </c>
      <c r="Q26" s="5">
        <f t="shared" si="26"/>
        <v>76624.999999999985</v>
      </c>
      <c r="T26" s="5">
        <f t="shared" si="1"/>
        <v>1298700</v>
      </c>
      <c r="U26" s="5">
        <f t="shared" si="2"/>
        <v>1298700</v>
      </c>
      <c r="W26" s="5"/>
      <c r="X26" s="5">
        <f t="shared" si="3"/>
        <v>215340.82362000001</v>
      </c>
      <c r="Y26" s="5">
        <f t="shared" si="4"/>
        <v>215340.82362000001</v>
      </c>
      <c r="AB26" s="5">
        <f t="shared" si="5"/>
        <v>1083359.1763800001</v>
      </c>
      <c r="AC26" s="5">
        <f t="shared" si="11"/>
        <v>1083359.1763800001</v>
      </c>
      <c r="AF26" s="5">
        <v>163675.56957006408</v>
      </c>
      <c r="AG26" s="5">
        <f t="shared" si="30"/>
        <v>163675.56957006408</v>
      </c>
      <c r="AI26" s="100"/>
      <c r="AJ26" s="100">
        <f t="shared" si="32"/>
        <v>1514349.4304299362</v>
      </c>
      <c r="AK26" s="32">
        <f t="shared" si="33"/>
        <v>1514349.4304299362</v>
      </c>
      <c r="AN26" s="5">
        <f t="shared" si="52"/>
        <v>89231.443365431813</v>
      </c>
      <c r="AO26" s="5">
        <f t="shared" si="27"/>
        <v>89231.443365431813</v>
      </c>
      <c r="AR26" s="5">
        <f t="shared" si="35"/>
        <v>270799.03237834014</v>
      </c>
      <c r="AS26" s="5">
        <f t="shared" si="65"/>
        <v>270799.03237834014</v>
      </c>
      <c r="AV26" s="5">
        <f t="shared" si="37"/>
        <v>34291.75752441911</v>
      </c>
      <c r="AW26" s="5">
        <f t="shared" si="28"/>
        <v>34291.75752441911</v>
      </c>
      <c r="AY26" s="5"/>
      <c r="AZ26" s="5">
        <f t="shared" si="39"/>
        <v>375.39564733761108</v>
      </c>
      <c r="BA26" s="5">
        <f t="shared" si="40"/>
        <v>375.39564733761108</v>
      </c>
      <c r="BC26" s="5"/>
      <c r="BD26" s="5">
        <f t="shared" si="53"/>
        <v>596.02234587118915</v>
      </c>
      <c r="BE26" s="5">
        <f t="shared" si="67"/>
        <v>596.02234587118915</v>
      </c>
      <c r="BH26" s="5">
        <f t="shared" si="43"/>
        <v>35360.276461366549</v>
      </c>
      <c r="BI26" s="5">
        <f t="shared" si="29"/>
        <v>35360.276461366549</v>
      </c>
      <c r="BL26" s="5">
        <f t="shared" si="54"/>
        <v>181.4872117204954</v>
      </c>
      <c r="BM26" s="5">
        <f t="shared" si="69"/>
        <v>181.4872117204954</v>
      </c>
      <c r="BP26" s="5">
        <f t="shared" si="55"/>
        <v>7791.8722371592803</v>
      </c>
      <c r="BQ26" s="5">
        <f t="shared" si="71"/>
        <v>7791.8722371592803</v>
      </c>
      <c r="BT26" s="5">
        <f t="shared" si="56"/>
        <v>8990.2161398539811</v>
      </c>
      <c r="BU26" s="5">
        <f t="shared" si="73"/>
        <v>8990.2161398539811</v>
      </c>
      <c r="BW26" s="32"/>
      <c r="BX26" s="32">
        <f t="shared" si="57"/>
        <v>91995.292227795071</v>
      </c>
      <c r="BY26" s="5">
        <f t="shared" si="58"/>
        <v>91995.292227795071</v>
      </c>
      <c r="CB26" s="5">
        <f t="shared" si="59"/>
        <v>83450.063866908677</v>
      </c>
      <c r="CC26" s="5">
        <f t="shared" si="76"/>
        <v>83450.063866908677</v>
      </c>
      <c r="CF26" s="5">
        <f t="shared" si="60"/>
        <v>8313.7864894477971</v>
      </c>
      <c r="CG26" s="5">
        <f t="shared" si="78"/>
        <v>8313.7864894477971</v>
      </c>
      <c r="CJ26" s="5">
        <f t="shared" si="61"/>
        <v>287821.14080420835</v>
      </c>
      <c r="CK26" s="5">
        <f t="shared" si="80"/>
        <v>287821.14080420835</v>
      </c>
      <c r="CN26" s="5">
        <f t="shared" si="62"/>
        <v>595034.92037798103</v>
      </c>
      <c r="CO26" s="5">
        <f t="shared" si="82"/>
        <v>595034.92037798103</v>
      </c>
      <c r="CR26" s="5">
        <f t="shared" si="63"/>
        <v>116.7233520949905</v>
      </c>
      <c r="CS26" s="5">
        <f t="shared" si="84"/>
        <v>116.7233520949905</v>
      </c>
      <c r="DC26" s="5"/>
      <c r="DD26" s="5"/>
      <c r="DE26" s="5"/>
      <c r="DF26" s="5"/>
      <c r="DG26" s="5"/>
      <c r="DH26" s="5"/>
      <c r="DI26" s="5"/>
      <c r="DJ26" s="5"/>
      <c r="DK26" s="5"/>
    </row>
    <row r="27" spans="1:115" ht="12" customHeight="1" x14ac:dyDescent="0.2">
      <c r="A27" s="21">
        <v>11049</v>
      </c>
      <c r="C27" s="3">
        <v>0</v>
      </c>
      <c r="D27" s="3">
        <v>1298700</v>
      </c>
      <c r="E27" s="3">
        <v>5310000</v>
      </c>
      <c r="F27" s="3">
        <v>1678025</v>
      </c>
      <c r="G27" s="3">
        <v>1495000</v>
      </c>
      <c r="H27" s="3">
        <v>76625</v>
      </c>
      <c r="I27" s="3">
        <v>0</v>
      </c>
      <c r="J27" s="3">
        <v>179375</v>
      </c>
      <c r="K27" s="3">
        <f t="shared" si="23"/>
        <v>6805000</v>
      </c>
      <c r="L27" s="3">
        <f t="shared" si="9"/>
        <v>3232725</v>
      </c>
      <c r="M27" s="3">
        <f t="shared" si="10"/>
        <v>10037725</v>
      </c>
      <c r="O27" s="3">
        <v>1494999.9999999998</v>
      </c>
      <c r="P27" s="3">
        <v>76624.999999999985</v>
      </c>
      <c r="Q27" s="5">
        <f t="shared" si="26"/>
        <v>1571624.9999999998</v>
      </c>
      <c r="S27" s="5">
        <f>W27+AA27</f>
        <v>0</v>
      </c>
      <c r="T27" s="5">
        <f t="shared" si="1"/>
        <v>1298700</v>
      </c>
      <c r="U27" s="5">
        <f t="shared" si="2"/>
        <v>1298700</v>
      </c>
      <c r="W27" s="5">
        <f>C27*$X$7</f>
        <v>0</v>
      </c>
      <c r="X27" s="5">
        <f t="shared" si="3"/>
        <v>215340.82362000001</v>
      </c>
      <c r="Y27" s="5">
        <f t="shared" si="4"/>
        <v>215340.82362000001</v>
      </c>
      <c r="AA27" s="5">
        <f>C27*$AB$7</f>
        <v>0</v>
      </c>
      <c r="AB27" s="5">
        <f t="shared" si="5"/>
        <v>1083359.1763800001</v>
      </c>
      <c r="AC27" s="5">
        <f t="shared" si="11"/>
        <v>1083359.1763800001</v>
      </c>
      <c r="AE27" s="5">
        <v>517940.59946487111</v>
      </c>
      <c r="AF27" s="5">
        <v>163675.56957006408</v>
      </c>
      <c r="AG27" s="5">
        <f t="shared" si="30"/>
        <v>681616.16903493518</v>
      </c>
      <c r="AI27" s="100">
        <f t="shared" si="31"/>
        <v>4792059.4005351299</v>
      </c>
      <c r="AJ27" s="100">
        <f t="shared" si="32"/>
        <v>1514349.4304299362</v>
      </c>
      <c r="AK27" s="32">
        <f t="shared" si="33"/>
        <v>6306408.8309650663</v>
      </c>
      <c r="AM27" s="5">
        <f t="shared" si="64"/>
        <v>282367.04713603371</v>
      </c>
      <c r="AN27" s="5">
        <f t="shared" si="52"/>
        <v>89231.443365431813</v>
      </c>
      <c r="AO27" s="5">
        <f t="shared" si="27"/>
        <v>371598.49050146551</v>
      </c>
      <c r="AQ27" s="5">
        <f t="shared" si="34"/>
        <v>856925.7680481436</v>
      </c>
      <c r="AR27" s="5">
        <f t="shared" si="35"/>
        <v>270799.03237834014</v>
      </c>
      <c r="AS27" s="5">
        <f t="shared" si="65"/>
        <v>1127724.8004264836</v>
      </c>
      <c r="AU27" s="5">
        <f t="shared" si="36"/>
        <v>108514.01645068785</v>
      </c>
      <c r="AV27" s="5">
        <f t="shared" si="37"/>
        <v>34291.75752441911</v>
      </c>
      <c r="AW27" s="5">
        <f t="shared" si="28"/>
        <v>142805.77397510695</v>
      </c>
      <c r="AY27" s="5">
        <f t="shared" si="38"/>
        <v>1187.9148924257474</v>
      </c>
      <c r="AZ27" s="5">
        <f t="shared" si="39"/>
        <v>375.39564733761108</v>
      </c>
      <c r="BA27" s="5">
        <f t="shared" si="40"/>
        <v>1563.3105397633585</v>
      </c>
      <c r="BC27" s="5">
        <f t="shared" ref="BC27" si="124">E27*$BD$8</f>
        <v>1886.0736023456232</v>
      </c>
      <c r="BD27" s="5">
        <f t="shared" si="53"/>
        <v>596.02234587118915</v>
      </c>
      <c r="BE27" s="5">
        <f t="shared" si="67"/>
        <v>2482.0959482168123</v>
      </c>
      <c r="BG27" s="5">
        <f t="shared" si="42"/>
        <v>111895.27451012732</v>
      </c>
      <c r="BH27" s="5">
        <f t="shared" si="43"/>
        <v>35360.276461366549</v>
      </c>
      <c r="BI27" s="5">
        <f t="shared" si="29"/>
        <v>147255.55097149388</v>
      </c>
      <c r="BK27" s="5">
        <f t="shared" ref="BK27" si="125">E27*$BL$8</f>
        <v>574.30437224465106</v>
      </c>
      <c r="BL27" s="5">
        <f t="shared" si="54"/>
        <v>181.4872117204954</v>
      </c>
      <c r="BM27" s="5">
        <f t="shared" si="69"/>
        <v>755.7915839651464</v>
      </c>
      <c r="BO27" s="5">
        <f t="shared" ref="BO27" si="126">E27*$BP$8</f>
        <v>24656.868389514922</v>
      </c>
      <c r="BP27" s="5">
        <f t="shared" si="55"/>
        <v>7791.8722371592803</v>
      </c>
      <c r="BQ27" s="5">
        <f t="shared" si="71"/>
        <v>32448.740626674204</v>
      </c>
      <c r="BS27" s="5">
        <f t="shared" ref="BS27" si="127">E27*$BT$8</f>
        <v>28448.949033908695</v>
      </c>
      <c r="BT27" s="5">
        <f t="shared" si="56"/>
        <v>8990.2161398539811</v>
      </c>
      <c r="BU27" s="5">
        <f t="shared" si="73"/>
        <v>37439.165173762674</v>
      </c>
      <c r="BW27" s="32">
        <f t="shared" ref="BW27" si="128">E27*$BX$8</f>
        <v>291113.06549639715</v>
      </c>
      <c r="BX27" s="32">
        <f t="shared" si="57"/>
        <v>91995.292227795071</v>
      </c>
      <c r="BY27" s="5">
        <f t="shared" si="58"/>
        <v>383108.3577241922</v>
      </c>
      <c r="CA27" s="5">
        <f t="shared" ref="CA27" si="129">E27*$CB$8</f>
        <v>264072.25108880084</v>
      </c>
      <c r="CB27" s="5">
        <f t="shared" si="59"/>
        <v>83450.063866908677</v>
      </c>
      <c r="CC27" s="5">
        <f t="shared" si="76"/>
        <v>347522.3149557095</v>
      </c>
      <c r="CE27" s="5">
        <f t="shared" ref="CE27" si="130">E27*$CF$8</f>
        <v>26308.431792713342</v>
      </c>
      <c r="CF27" s="5">
        <f t="shared" si="60"/>
        <v>8313.7864894477971</v>
      </c>
      <c r="CG27" s="5">
        <f t="shared" si="78"/>
        <v>34622.218282161135</v>
      </c>
      <c r="CI27" s="5">
        <f t="shared" ref="CI27" si="131">E27*$CJ$8</f>
        <v>910791.1131659816</v>
      </c>
      <c r="CJ27" s="5">
        <f t="shared" si="61"/>
        <v>287821.14080420835</v>
      </c>
      <c r="CK27" s="5">
        <f t="shared" si="80"/>
        <v>1198612.25397019</v>
      </c>
      <c r="CM27" s="5">
        <f t="shared" ref="CM27" si="132">E27*$CN$8</f>
        <v>1882948.959167521</v>
      </c>
      <c r="CN27" s="5">
        <f t="shared" si="62"/>
        <v>595034.92037798103</v>
      </c>
      <c r="CO27" s="5">
        <f t="shared" si="82"/>
        <v>2477983.8795455019</v>
      </c>
      <c r="CQ27" s="5">
        <f t="shared" ref="CQ27" si="133">E27*$CR$8</f>
        <v>369.36338828348778</v>
      </c>
      <c r="CR27" s="5">
        <f t="shared" si="63"/>
        <v>116.7233520949905</v>
      </c>
      <c r="CS27" s="5">
        <f t="shared" si="84"/>
        <v>486.08674037847828</v>
      </c>
      <c r="DC27" s="5"/>
      <c r="DD27" s="5"/>
      <c r="DE27" s="5"/>
      <c r="DF27" s="5"/>
      <c r="DG27" s="5"/>
      <c r="DH27" s="5"/>
      <c r="DI27" s="5"/>
      <c r="DJ27" s="5"/>
      <c r="DK27" s="5"/>
    </row>
    <row r="28" spans="1:115" ht="12" customHeight="1" x14ac:dyDescent="0.2">
      <c r="A28" s="21">
        <v>11232</v>
      </c>
      <c r="D28" s="3">
        <v>1298700</v>
      </c>
      <c r="F28" s="3">
        <v>1545275</v>
      </c>
      <c r="H28" s="3">
        <v>39250</v>
      </c>
      <c r="J28" s="3">
        <v>179375</v>
      </c>
      <c r="L28" s="3">
        <f t="shared" si="9"/>
        <v>3062600</v>
      </c>
      <c r="M28" s="3">
        <f t="shared" si="10"/>
        <v>3062600</v>
      </c>
      <c r="O28" s="3"/>
      <c r="P28" s="3">
        <v>39249.999999999993</v>
      </c>
      <c r="Q28" s="5">
        <f t="shared" si="26"/>
        <v>39249.999999999993</v>
      </c>
      <c r="T28" s="5">
        <f t="shared" si="1"/>
        <v>1298700</v>
      </c>
      <c r="U28" s="5">
        <f t="shared" si="2"/>
        <v>1298700</v>
      </c>
      <c r="W28" s="5"/>
      <c r="X28" s="5">
        <f t="shared" si="3"/>
        <v>215340.82362000001</v>
      </c>
      <c r="Y28" s="5">
        <f t="shared" si="4"/>
        <v>215340.82362000001</v>
      </c>
      <c r="AB28" s="5">
        <f t="shared" si="5"/>
        <v>1083359.1763800001</v>
      </c>
      <c r="AC28" s="5">
        <f t="shared" si="11"/>
        <v>1083359.1763800001</v>
      </c>
      <c r="AF28" s="5">
        <v>150727.05458344231</v>
      </c>
      <c r="AG28" s="5">
        <f t="shared" si="30"/>
        <v>150727.05458344231</v>
      </c>
      <c r="AI28" s="100"/>
      <c r="AJ28" s="100">
        <f t="shared" si="32"/>
        <v>1394547.9454165576</v>
      </c>
      <c r="AK28" s="32">
        <f t="shared" si="33"/>
        <v>1394547.9454165576</v>
      </c>
      <c r="AN28" s="5">
        <f t="shared" si="52"/>
        <v>82172.267187030971</v>
      </c>
      <c r="AO28" s="5">
        <f t="shared" si="27"/>
        <v>82172.267187030971</v>
      </c>
      <c r="AR28" s="5">
        <f t="shared" si="35"/>
        <v>249375.88817713657</v>
      </c>
      <c r="AS28" s="5">
        <f t="shared" si="65"/>
        <v>249375.88817713657</v>
      </c>
      <c r="AV28" s="5">
        <f t="shared" si="37"/>
        <v>31578.907113151916</v>
      </c>
      <c r="AW28" s="5">
        <f t="shared" si="28"/>
        <v>31578.907113151916</v>
      </c>
      <c r="AY28" s="5"/>
      <c r="AZ28" s="5">
        <f t="shared" si="39"/>
        <v>345.69777502696735</v>
      </c>
      <c r="BA28" s="5">
        <f t="shared" si="40"/>
        <v>345.69777502696735</v>
      </c>
      <c r="BC28" s="5"/>
      <c r="BD28" s="5">
        <f t="shared" si="53"/>
        <v>548.87050581254857</v>
      </c>
      <c r="BE28" s="5">
        <f t="shared" si="67"/>
        <v>548.87050581254857</v>
      </c>
      <c r="BH28" s="5">
        <f t="shared" si="43"/>
        <v>32562.894598613369</v>
      </c>
      <c r="BI28" s="5">
        <f t="shared" si="29"/>
        <v>32562.894598613369</v>
      </c>
      <c r="BL28" s="5">
        <f t="shared" si="54"/>
        <v>167.12960241437912</v>
      </c>
      <c r="BM28" s="5">
        <f t="shared" si="69"/>
        <v>167.12960241437912</v>
      </c>
      <c r="BP28" s="5">
        <f t="shared" si="55"/>
        <v>7175.4505274214071</v>
      </c>
      <c r="BQ28" s="5">
        <f t="shared" si="71"/>
        <v>7175.4505274214071</v>
      </c>
      <c r="BT28" s="5">
        <f t="shared" si="56"/>
        <v>8278.9924140062631</v>
      </c>
      <c r="BU28" s="5">
        <f t="shared" si="73"/>
        <v>8278.9924140062631</v>
      </c>
      <c r="BW28" s="32"/>
      <c r="BX28" s="32">
        <f t="shared" si="57"/>
        <v>84717.465590385153</v>
      </c>
      <c r="BY28" s="5">
        <f t="shared" si="58"/>
        <v>84717.465590385153</v>
      </c>
      <c r="CB28" s="5">
        <f t="shared" si="59"/>
        <v>76848.257589688656</v>
      </c>
      <c r="CC28" s="5">
        <f t="shared" si="76"/>
        <v>76848.257589688656</v>
      </c>
      <c r="CF28" s="5">
        <f t="shared" si="60"/>
        <v>7656.0756946299643</v>
      </c>
      <c r="CG28" s="5">
        <f t="shared" si="78"/>
        <v>7656.0756946299643</v>
      </c>
      <c r="CJ28" s="5">
        <f t="shared" si="61"/>
        <v>265051.36297505879</v>
      </c>
      <c r="CK28" s="5">
        <f t="shared" si="80"/>
        <v>265051.36297505879</v>
      </c>
      <c r="CN28" s="5">
        <f t="shared" si="62"/>
        <v>547961.19639879302</v>
      </c>
      <c r="CO28" s="5">
        <f t="shared" si="82"/>
        <v>547961.19639879302</v>
      </c>
      <c r="CR28" s="5">
        <f t="shared" si="63"/>
        <v>107.48926738790331</v>
      </c>
      <c r="CS28" s="5">
        <f t="shared" si="84"/>
        <v>107.48926738790331</v>
      </c>
      <c r="DC28" s="5"/>
      <c r="DD28" s="5"/>
      <c r="DE28" s="5"/>
      <c r="DF28" s="5"/>
      <c r="DG28" s="5"/>
      <c r="DH28" s="5"/>
      <c r="DI28" s="5"/>
      <c r="DJ28" s="5"/>
      <c r="DK28" s="5"/>
    </row>
    <row r="29" spans="1:115" ht="12" customHeight="1" x14ac:dyDescent="0.2">
      <c r="A29" s="21">
        <v>11414</v>
      </c>
      <c r="C29" s="3">
        <v>0</v>
      </c>
      <c r="D29" s="3">
        <v>1298700</v>
      </c>
      <c r="E29" s="3">
        <v>5575000</v>
      </c>
      <c r="F29" s="3">
        <v>1545275</v>
      </c>
      <c r="G29" s="3">
        <v>1570000</v>
      </c>
      <c r="H29" s="3">
        <v>39250</v>
      </c>
      <c r="I29" s="3">
        <v>7175000</v>
      </c>
      <c r="J29" s="3">
        <v>179375</v>
      </c>
      <c r="K29" s="3">
        <f t="shared" si="23"/>
        <v>14320000</v>
      </c>
      <c r="L29" s="3">
        <f t="shared" si="9"/>
        <v>3062600</v>
      </c>
      <c r="M29" s="3">
        <f t="shared" si="10"/>
        <v>17382600</v>
      </c>
      <c r="O29" s="3">
        <v>1570000</v>
      </c>
      <c r="P29" s="3">
        <v>39249.999999999993</v>
      </c>
      <c r="Q29" s="5">
        <f t="shared" si="26"/>
        <v>1609250</v>
      </c>
      <c r="S29" s="5">
        <f>W29+AA29</f>
        <v>0</v>
      </c>
      <c r="T29" s="5">
        <f t="shared" si="1"/>
        <v>1298700</v>
      </c>
      <c r="U29" s="5">
        <f t="shared" si="2"/>
        <v>1298700</v>
      </c>
      <c r="W29" s="5">
        <f>C29*$X$7</f>
        <v>0</v>
      </c>
      <c r="X29" s="5">
        <f t="shared" si="3"/>
        <v>215340.82362000001</v>
      </c>
      <c r="Y29" s="5">
        <f t="shared" si="4"/>
        <v>215340.82362000001</v>
      </c>
      <c r="AA29" s="5">
        <f>C29*$AB$7</f>
        <v>0</v>
      </c>
      <c r="AB29" s="5">
        <f t="shared" si="5"/>
        <v>1083359.1763800001</v>
      </c>
      <c r="AC29" s="5">
        <f t="shared" si="11"/>
        <v>1083359.1763800001</v>
      </c>
      <c r="AE29" s="5">
        <v>543788.85913684673</v>
      </c>
      <c r="AF29" s="5">
        <v>150727.05458344231</v>
      </c>
      <c r="AG29" s="5">
        <f t="shared" si="30"/>
        <v>694515.91372028901</v>
      </c>
      <c r="AI29" s="100">
        <f t="shared" si="31"/>
        <v>5031211.1408631541</v>
      </c>
      <c r="AJ29" s="100">
        <f t="shared" si="32"/>
        <v>1394547.9454165576</v>
      </c>
      <c r="AK29" s="32">
        <f t="shared" si="33"/>
        <v>6425759.0862797117</v>
      </c>
      <c r="AM29" s="5">
        <f t="shared" si="64"/>
        <v>296458.81125864177</v>
      </c>
      <c r="AN29" s="5">
        <f t="shared" si="52"/>
        <v>82172.267187030971</v>
      </c>
      <c r="AO29" s="5">
        <f t="shared" si="27"/>
        <v>378631.07844567276</v>
      </c>
      <c r="AQ29" s="5">
        <f t="shared" si="34"/>
        <v>899691.36664188339</v>
      </c>
      <c r="AR29" s="5">
        <f t="shared" si="35"/>
        <v>249375.88817713657</v>
      </c>
      <c r="AS29" s="5">
        <f t="shared" si="65"/>
        <v>1149067.2548190199</v>
      </c>
      <c r="AU29" s="5">
        <f t="shared" si="36"/>
        <v>113929.49938090109</v>
      </c>
      <c r="AV29" s="5">
        <f t="shared" si="37"/>
        <v>31578.907113151916</v>
      </c>
      <c r="AW29" s="5">
        <f t="shared" si="28"/>
        <v>145508.40649405302</v>
      </c>
      <c r="AY29" s="5">
        <f t="shared" si="38"/>
        <v>1247.1987806541511</v>
      </c>
      <c r="AZ29" s="5">
        <f t="shared" si="39"/>
        <v>345.69777502696735</v>
      </c>
      <c r="BA29" s="5">
        <f t="shared" si="40"/>
        <v>1592.8965556811183</v>
      </c>
      <c r="BC29" s="5">
        <f t="shared" ref="BC29" si="134">E29*$BD$8</f>
        <v>1980.1996860785025</v>
      </c>
      <c r="BD29" s="5">
        <f t="shared" si="53"/>
        <v>548.87050581254857</v>
      </c>
      <c r="BE29" s="5">
        <f t="shared" si="67"/>
        <v>2529.0701918910509</v>
      </c>
      <c r="BG29" s="5">
        <f t="shared" si="42"/>
        <v>117479.50195743122</v>
      </c>
      <c r="BH29" s="5">
        <f t="shared" si="43"/>
        <v>32562.894598613369</v>
      </c>
      <c r="BI29" s="5">
        <f t="shared" si="29"/>
        <v>150042.39655604458</v>
      </c>
      <c r="BK29" s="5">
        <f t="shared" ref="BK29" si="135">E29*$BL$8</f>
        <v>602.96551323237838</v>
      </c>
      <c r="BL29" s="5">
        <f t="shared" si="54"/>
        <v>167.12960241437912</v>
      </c>
      <c r="BM29" s="5">
        <f t="shared" si="69"/>
        <v>770.09511564675745</v>
      </c>
      <c r="BO29" s="5">
        <f t="shared" ref="BO29" si="136">E29*$BP$8</f>
        <v>25887.390069970941</v>
      </c>
      <c r="BP29" s="5">
        <f t="shared" si="55"/>
        <v>7175.4505274214071</v>
      </c>
      <c r="BQ29" s="5">
        <f t="shared" si="71"/>
        <v>33062.840597392351</v>
      </c>
      <c r="BS29" s="5">
        <f t="shared" ref="BS29" si="137">E29*$BT$8</f>
        <v>29868.717676843873</v>
      </c>
      <c r="BT29" s="5">
        <f t="shared" si="56"/>
        <v>8278.9924140062631</v>
      </c>
      <c r="BU29" s="5">
        <f t="shared" si="73"/>
        <v>38147.710090850138</v>
      </c>
      <c r="BW29" s="32">
        <f t="shared" ref="BW29" si="138">E29*$BX$8</f>
        <v>305641.30699480494</v>
      </c>
      <c r="BX29" s="32">
        <f t="shared" si="57"/>
        <v>84717.465590385153</v>
      </c>
      <c r="BY29" s="5">
        <f t="shared" si="58"/>
        <v>390358.77258519008</v>
      </c>
      <c r="CA29" s="5">
        <f t="shared" ref="CA29" si="139">E29*$CB$8</f>
        <v>277250.99808287469</v>
      </c>
      <c r="CB29" s="5">
        <f t="shared" si="59"/>
        <v>76848.257589688656</v>
      </c>
      <c r="CC29" s="5">
        <f t="shared" si="76"/>
        <v>354099.25567256333</v>
      </c>
      <c r="CE29" s="5">
        <f t="shared" ref="CE29" si="140">E29*$CF$8</f>
        <v>27621.376128884534</v>
      </c>
      <c r="CF29" s="5">
        <f t="shared" si="60"/>
        <v>7656.0756946299643</v>
      </c>
      <c r="CG29" s="5">
        <f t="shared" si="78"/>
        <v>35277.451823514501</v>
      </c>
      <c r="CI29" s="5">
        <f t="shared" ref="CI29" si="141">E29*$CJ$8</f>
        <v>956244.9069492179</v>
      </c>
      <c r="CJ29" s="5">
        <f t="shared" si="61"/>
        <v>265051.36297505879</v>
      </c>
      <c r="CK29" s="5">
        <f t="shared" si="80"/>
        <v>1221296.2699242767</v>
      </c>
      <c r="CM29" s="5">
        <f t="shared" ref="CM29" si="142">E29*$CN$8</f>
        <v>1976919.1049640169</v>
      </c>
      <c r="CN29" s="5">
        <f t="shared" si="62"/>
        <v>547961.19639879302</v>
      </c>
      <c r="CO29" s="5">
        <f t="shared" si="82"/>
        <v>2524880.3013628097</v>
      </c>
      <c r="CQ29" s="5">
        <f t="shared" ref="CQ29" si="143">E29*$CR$8</f>
        <v>387.79677771759782</v>
      </c>
      <c r="CR29" s="5">
        <f t="shared" si="63"/>
        <v>107.48926738790331</v>
      </c>
      <c r="CS29" s="5">
        <f t="shared" si="84"/>
        <v>495.2860451055011</v>
      </c>
      <c r="DC29" s="5"/>
      <c r="DD29" s="5"/>
      <c r="DE29" s="5"/>
      <c r="DF29" s="5"/>
      <c r="DG29" s="5"/>
      <c r="DH29" s="5"/>
      <c r="DI29" s="5"/>
      <c r="DJ29" s="5"/>
      <c r="DK29" s="5"/>
    </row>
    <row r="30" spans="1:115" ht="12" customHeight="1" x14ac:dyDescent="0.2">
      <c r="A30" s="21">
        <v>11597</v>
      </c>
      <c r="D30" s="3">
        <v>1298700</v>
      </c>
      <c r="F30" s="3">
        <v>1405900</v>
      </c>
      <c r="L30" s="3">
        <f t="shared" si="9"/>
        <v>2704600</v>
      </c>
      <c r="M30" s="3">
        <f t="shared" si="10"/>
        <v>2704600</v>
      </c>
      <c r="T30" s="5">
        <f t="shared" si="1"/>
        <v>1298700</v>
      </c>
      <c r="U30" s="5">
        <f t="shared" si="2"/>
        <v>1298700</v>
      </c>
      <c r="W30" s="5"/>
      <c r="X30" s="5">
        <f t="shared" si="3"/>
        <v>215340.82362000001</v>
      </c>
      <c r="Y30" s="5">
        <f t="shared" si="4"/>
        <v>215340.82362000001</v>
      </c>
      <c r="AB30" s="5">
        <f t="shared" si="5"/>
        <v>1083359.1763800001</v>
      </c>
      <c r="AC30" s="5">
        <f t="shared" si="11"/>
        <v>1083359.1763800001</v>
      </c>
      <c r="AF30" s="5">
        <v>137132.33310502116</v>
      </c>
      <c r="AG30" s="5">
        <f t="shared" si="30"/>
        <v>137132.33310502116</v>
      </c>
      <c r="AI30" s="100"/>
      <c r="AJ30" s="100">
        <f t="shared" si="32"/>
        <v>1268767.6668949793</v>
      </c>
      <c r="AK30" s="32">
        <f t="shared" si="33"/>
        <v>1268767.6668949793</v>
      </c>
      <c r="AN30" s="5">
        <f t="shared" si="52"/>
        <v>74760.79690556493</v>
      </c>
      <c r="AO30" s="5">
        <f t="shared" si="27"/>
        <v>74760.79690556493</v>
      </c>
      <c r="AR30" s="5">
        <f t="shared" si="35"/>
        <v>226883.60401108948</v>
      </c>
      <c r="AS30" s="5">
        <f t="shared" si="65"/>
        <v>226883.60401108948</v>
      </c>
      <c r="AV30" s="5">
        <f t="shared" si="37"/>
        <v>28730.669628629388</v>
      </c>
      <c r="AW30" s="5">
        <f t="shared" si="28"/>
        <v>28730.669628629388</v>
      </c>
      <c r="AY30" s="5"/>
      <c r="AZ30" s="5">
        <f t="shared" si="39"/>
        <v>314.51780551061358</v>
      </c>
      <c r="BA30" s="5">
        <f t="shared" si="40"/>
        <v>314.51780551061358</v>
      </c>
      <c r="BC30" s="5"/>
      <c r="BD30" s="5">
        <f t="shared" si="53"/>
        <v>499.36551366058598</v>
      </c>
      <c r="BE30" s="5">
        <f t="shared" si="67"/>
        <v>499.36551366058598</v>
      </c>
      <c r="BH30" s="5">
        <f t="shared" si="43"/>
        <v>29625.907049677589</v>
      </c>
      <c r="BI30" s="5">
        <f t="shared" si="29"/>
        <v>29625.907049677589</v>
      </c>
      <c r="BL30" s="5">
        <f t="shared" si="54"/>
        <v>152.05546458356966</v>
      </c>
      <c r="BM30" s="5">
        <f t="shared" si="69"/>
        <v>152.05546458356966</v>
      </c>
      <c r="BP30" s="5">
        <f t="shared" si="55"/>
        <v>6528.2657756721337</v>
      </c>
      <c r="BQ30" s="5">
        <f t="shared" si="71"/>
        <v>6528.2657756721337</v>
      </c>
      <c r="BT30" s="5">
        <f t="shared" si="56"/>
        <v>7532.2744720851661</v>
      </c>
      <c r="BU30" s="5">
        <f t="shared" si="73"/>
        <v>7532.2744720851661</v>
      </c>
      <c r="BW30" s="32"/>
      <c r="BX30" s="32">
        <f t="shared" si="57"/>
        <v>77076.432915515019</v>
      </c>
      <c r="BY30" s="5">
        <f t="shared" si="58"/>
        <v>77076.432915515019</v>
      </c>
      <c r="CB30" s="5">
        <f t="shared" si="59"/>
        <v>69916.982637616777</v>
      </c>
      <c r="CC30" s="5">
        <f t="shared" si="76"/>
        <v>69916.982637616777</v>
      </c>
      <c r="CF30" s="5">
        <f t="shared" si="60"/>
        <v>6965.5412914078506</v>
      </c>
      <c r="CG30" s="5">
        <f t="shared" si="78"/>
        <v>6965.5412914078506</v>
      </c>
      <c r="CJ30" s="5">
        <f t="shared" si="61"/>
        <v>241145.24030132833</v>
      </c>
      <c r="CK30" s="5">
        <f t="shared" si="80"/>
        <v>241145.24030132833</v>
      </c>
      <c r="CN30" s="5">
        <f t="shared" si="62"/>
        <v>498538.21877469262</v>
      </c>
      <c r="CO30" s="5">
        <f t="shared" si="82"/>
        <v>498538.21877469262</v>
      </c>
      <c r="CR30" s="5">
        <f t="shared" si="63"/>
        <v>97.794347944963363</v>
      </c>
      <c r="CS30" s="5">
        <f t="shared" si="84"/>
        <v>97.794347944963363</v>
      </c>
      <c r="DC30" s="5"/>
      <c r="DD30" s="5"/>
      <c r="DE30" s="5"/>
      <c r="DF30" s="5"/>
      <c r="DG30" s="5"/>
      <c r="DH30" s="5"/>
      <c r="DI30" s="5"/>
      <c r="DJ30" s="5"/>
      <c r="DK30" s="5"/>
    </row>
    <row r="31" spans="1:115" ht="12" customHeight="1" x14ac:dyDescent="0.2">
      <c r="A31" s="21">
        <v>11780</v>
      </c>
      <c r="C31" s="3">
        <v>0</v>
      </c>
      <c r="D31" s="3">
        <v>1298700</v>
      </c>
      <c r="E31" s="3">
        <v>5855000</v>
      </c>
      <c r="F31" s="3">
        <v>1405900</v>
      </c>
      <c r="K31" s="3">
        <f t="shared" si="23"/>
        <v>5855000</v>
      </c>
      <c r="L31" s="3">
        <f t="shared" si="9"/>
        <v>2704600</v>
      </c>
      <c r="M31" s="3">
        <f t="shared" si="10"/>
        <v>8559600</v>
      </c>
      <c r="S31" s="5">
        <f>W31+AA31</f>
        <v>0</v>
      </c>
      <c r="T31" s="5">
        <f t="shared" si="1"/>
        <v>1298700</v>
      </c>
      <c r="U31" s="5">
        <f t="shared" si="2"/>
        <v>1298700</v>
      </c>
      <c r="W31" s="5">
        <f>C31*$X$7</f>
        <v>0</v>
      </c>
      <c r="X31" s="5">
        <f t="shared" si="3"/>
        <v>215340.82362000001</v>
      </c>
      <c r="Y31" s="5">
        <f t="shared" si="4"/>
        <v>215340.82362000001</v>
      </c>
      <c r="AA31" s="5">
        <f>C31*$AB$7</f>
        <v>0</v>
      </c>
      <c r="AB31" s="5">
        <f t="shared" si="5"/>
        <v>1083359.1763800001</v>
      </c>
      <c r="AC31" s="5">
        <f t="shared" si="11"/>
        <v>1083359.1763800001</v>
      </c>
      <c r="AE31" s="5">
        <v>571100.22784685867</v>
      </c>
      <c r="AF31" s="5">
        <v>137132.33310502116</v>
      </c>
      <c r="AG31" s="5">
        <f t="shared" si="30"/>
        <v>708232.56095187983</v>
      </c>
      <c r="AI31" s="100">
        <f t="shared" si="31"/>
        <v>5283899.7721531419</v>
      </c>
      <c r="AJ31" s="100">
        <f t="shared" si="32"/>
        <v>1268767.6668949793</v>
      </c>
      <c r="AK31" s="32">
        <f t="shared" si="33"/>
        <v>6552667.4390481208</v>
      </c>
      <c r="AM31" s="5">
        <f t="shared" si="64"/>
        <v>311348.22240705788</v>
      </c>
      <c r="AN31" s="5">
        <f t="shared" si="52"/>
        <v>74760.79690556493</v>
      </c>
      <c r="AO31" s="5">
        <f t="shared" si="27"/>
        <v>386109.01931262284</v>
      </c>
      <c r="AQ31" s="5">
        <f t="shared" si="34"/>
        <v>944877.65949564613</v>
      </c>
      <c r="AR31" s="5">
        <f t="shared" si="35"/>
        <v>226883.60401108948</v>
      </c>
      <c r="AS31" s="5">
        <f t="shared" si="65"/>
        <v>1171761.2635067357</v>
      </c>
      <c r="AU31" s="5">
        <f t="shared" si="36"/>
        <v>119651.51908074903</v>
      </c>
      <c r="AV31" s="5">
        <f t="shared" si="37"/>
        <v>28730.669628629388</v>
      </c>
      <c r="AW31" s="5">
        <f t="shared" si="28"/>
        <v>148382.18870937842</v>
      </c>
      <c r="AY31" s="5">
        <f t="shared" si="38"/>
        <v>1309.8383606690679</v>
      </c>
      <c r="AZ31" s="5">
        <f t="shared" si="39"/>
        <v>314.51780551061358</v>
      </c>
      <c r="BA31" s="5">
        <f t="shared" si="40"/>
        <v>1624.3561661796816</v>
      </c>
      <c r="BC31" s="5">
        <f t="shared" ref="BC31" si="144">E31*$BD$8</f>
        <v>2079.6536613434318</v>
      </c>
      <c r="BD31" s="5">
        <f t="shared" si="53"/>
        <v>499.36551366058598</v>
      </c>
      <c r="BE31" s="5">
        <f t="shared" si="67"/>
        <v>2579.0191750040176</v>
      </c>
      <c r="BG31" s="5">
        <f t="shared" si="42"/>
        <v>123379.81775080893</v>
      </c>
      <c r="BH31" s="5">
        <f t="shared" si="43"/>
        <v>29625.907049677589</v>
      </c>
      <c r="BI31" s="5">
        <f t="shared" si="29"/>
        <v>153005.72480048653</v>
      </c>
      <c r="BK31" s="5">
        <f t="shared" ref="BK31" si="145">E31*$BL$8</f>
        <v>633.2489829552602</v>
      </c>
      <c r="BL31" s="5">
        <f t="shared" si="54"/>
        <v>152.05546458356966</v>
      </c>
      <c r="BM31" s="5">
        <f t="shared" si="69"/>
        <v>785.30444753882989</v>
      </c>
      <c r="BO31" s="5">
        <f t="shared" ref="BO31" si="146">E31*$BP$8</f>
        <v>27187.563921018809</v>
      </c>
      <c r="BP31" s="5">
        <f t="shared" si="55"/>
        <v>6528.2657756721337</v>
      </c>
      <c r="BQ31" s="5">
        <f t="shared" si="71"/>
        <v>33715.82969669094</v>
      </c>
      <c r="BS31" s="5">
        <f t="shared" ref="BS31" si="147">E31*$BT$8</f>
        <v>31368.850582586703</v>
      </c>
      <c r="BT31" s="5">
        <f t="shared" si="56"/>
        <v>7532.2744720851661</v>
      </c>
      <c r="BU31" s="5">
        <f t="shared" si="73"/>
        <v>38901.125054671866</v>
      </c>
      <c r="BW31" s="32">
        <f t="shared" ref="BW31" si="148">E31*$BX$8</f>
        <v>320991.90178557538</v>
      </c>
      <c r="BX31" s="32">
        <f t="shared" si="57"/>
        <v>77076.432915515019</v>
      </c>
      <c r="BY31" s="5">
        <f t="shared" si="58"/>
        <v>398068.33470109041</v>
      </c>
      <c r="CA31" s="5">
        <f t="shared" ref="CA31" si="149">E31*$CB$8</f>
        <v>291175.7118879339</v>
      </c>
      <c r="CB31" s="5">
        <f t="shared" si="59"/>
        <v>69916.982637616777</v>
      </c>
      <c r="CC31" s="5">
        <f t="shared" si="76"/>
        <v>361092.6945255507</v>
      </c>
      <c r="CE31" s="5">
        <f t="shared" ref="CE31" si="150">E31*$CF$8</f>
        <v>29008.638068989945</v>
      </c>
      <c r="CF31" s="5">
        <f t="shared" si="60"/>
        <v>6965.5412914078506</v>
      </c>
      <c r="CG31" s="5">
        <f t="shared" si="78"/>
        <v>35974.179360397793</v>
      </c>
      <c r="CI31" s="5">
        <f t="shared" ref="CI31" si="151">E31*$CJ$8</f>
        <v>1004271.5569843356</v>
      </c>
      <c r="CJ31" s="5">
        <f t="shared" si="61"/>
        <v>241145.24030132833</v>
      </c>
      <c r="CK31" s="5">
        <f t="shared" si="80"/>
        <v>1245416.7972856639</v>
      </c>
      <c r="CM31" s="5">
        <f t="shared" ref="CM31" si="152">E31*$CN$8</f>
        <v>2076208.3156169183</v>
      </c>
      <c r="CN31" s="5">
        <f t="shared" si="62"/>
        <v>498538.21877469262</v>
      </c>
      <c r="CO31" s="5">
        <f t="shared" si="82"/>
        <v>2574746.5343916109</v>
      </c>
      <c r="CQ31" s="5">
        <f t="shared" ref="CQ31" si="153">E31*$CR$8</f>
        <v>407.2735665536386</v>
      </c>
      <c r="CR31" s="5">
        <f t="shared" si="63"/>
        <v>97.794347944963363</v>
      </c>
      <c r="CS31" s="5">
        <f t="shared" si="84"/>
        <v>505.06791449860197</v>
      </c>
      <c r="DC31" s="5"/>
      <c r="DD31" s="5"/>
      <c r="DE31" s="5"/>
      <c r="DF31" s="5"/>
      <c r="DG31" s="5"/>
      <c r="DH31" s="5"/>
      <c r="DI31" s="5"/>
      <c r="DJ31" s="5"/>
      <c r="DK31" s="5"/>
    </row>
    <row r="32" spans="1:115" ht="12" customHeight="1" x14ac:dyDescent="0.2">
      <c r="A32" s="21">
        <v>11963</v>
      </c>
      <c r="D32" s="3">
        <v>1298700</v>
      </c>
      <c r="F32" s="3">
        <v>1288800</v>
      </c>
      <c r="L32" s="3">
        <f t="shared" si="9"/>
        <v>2587500</v>
      </c>
      <c r="M32" s="3">
        <f t="shared" si="10"/>
        <v>2587500</v>
      </c>
      <c r="T32" s="5">
        <f t="shared" si="1"/>
        <v>1298700</v>
      </c>
      <c r="U32" s="5">
        <f t="shared" si="2"/>
        <v>1298700</v>
      </c>
      <c r="W32" s="5"/>
      <c r="X32" s="5">
        <f t="shared" si="3"/>
        <v>215340.82362000001</v>
      </c>
      <c r="Y32" s="5">
        <f t="shared" si="4"/>
        <v>215340.82362000001</v>
      </c>
      <c r="AB32" s="5">
        <f t="shared" si="5"/>
        <v>1083359.1763800001</v>
      </c>
      <c r="AC32" s="5">
        <f t="shared" si="11"/>
        <v>1083359.1763800001</v>
      </c>
      <c r="AF32" s="5">
        <v>125710.32854808397</v>
      </c>
      <c r="AG32" s="5">
        <f t="shared" si="30"/>
        <v>125710.32854808397</v>
      </c>
      <c r="AI32" s="100"/>
      <c r="AJ32" s="100">
        <f t="shared" si="32"/>
        <v>1163089.6714519162</v>
      </c>
      <c r="AK32" s="32">
        <f t="shared" si="33"/>
        <v>1163089.6714519162</v>
      </c>
      <c r="AN32" s="5">
        <f t="shared" si="52"/>
        <v>68533.832457423763</v>
      </c>
      <c r="AO32" s="5">
        <f t="shared" si="27"/>
        <v>68533.832457423763</v>
      </c>
      <c r="AR32" s="5">
        <f t="shared" si="35"/>
        <v>207986.05082117656</v>
      </c>
      <c r="AS32" s="5">
        <f t="shared" si="65"/>
        <v>207986.05082117656</v>
      </c>
      <c r="AV32" s="5">
        <f t="shared" si="37"/>
        <v>26337.639247014406</v>
      </c>
      <c r="AW32" s="5">
        <f t="shared" si="28"/>
        <v>26337.639247014406</v>
      </c>
      <c r="AY32" s="5"/>
      <c r="AZ32" s="5">
        <f t="shared" si="39"/>
        <v>288.32103829723223</v>
      </c>
      <c r="BA32" s="5">
        <f t="shared" si="40"/>
        <v>288.32103829723223</v>
      </c>
      <c r="BC32" s="5"/>
      <c r="BD32" s="5">
        <f t="shared" si="53"/>
        <v>457.77244043371735</v>
      </c>
      <c r="BE32" s="5">
        <f t="shared" si="67"/>
        <v>457.77244043371735</v>
      </c>
      <c r="BH32" s="5">
        <f t="shared" si="43"/>
        <v>27158.31069466141</v>
      </c>
      <c r="BI32" s="5">
        <f t="shared" si="29"/>
        <v>27158.31069466141</v>
      </c>
      <c r="BL32" s="5">
        <f t="shared" si="54"/>
        <v>139.39048492446446</v>
      </c>
      <c r="BM32" s="5">
        <f t="shared" si="69"/>
        <v>139.39048492446446</v>
      </c>
      <c r="BP32" s="5">
        <f t="shared" si="55"/>
        <v>5984.5144972517573</v>
      </c>
      <c r="BQ32" s="5">
        <f t="shared" si="71"/>
        <v>5984.5144972517573</v>
      </c>
      <c r="BT32" s="5">
        <f t="shared" si="56"/>
        <v>6904.8974604334326</v>
      </c>
      <c r="BU32" s="5">
        <f t="shared" si="73"/>
        <v>6904.8974604334326</v>
      </c>
      <c r="BW32" s="32"/>
      <c r="BX32" s="32">
        <f t="shared" si="57"/>
        <v>70656.59487980351</v>
      </c>
      <c r="BY32" s="5">
        <f t="shared" si="58"/>
        <v>70656.59487980351</v>
      </c>
      <c r="CB32" s="5">
        <f t="shared" si="59"/>
        <v>64093.468399858102</v>
      </c>
      <c r="CC32" s="5">
        <f t="shared" si="76"/>
        <v>64093.468399858102</v>
      </c>
      <c r="CF32" s="5">
        <f t="shared" si="60"/>
        <v>6385.3685300280522</v>
      </c>
      <c r="CG32" s="5">
        <f t="shared" si="78"/>
        <v>6385.3685300280522</v>
      </c>
      <c r="CJ32" s="5">
        <f t="shared" si="61"/>
        <v>221059.80916164164</v>
      </c>
      <c r="CK32" s="5">
        <f t="shared" si="80"/>
        <v>221059.80916164164</v>
      </c>
      <c r="CN32" s="5">
        <f t="shared" si="62"/>
        <v>457014.05246235424</v>
      </c>
      <c r="CO32" s="5">
        <f t="shared" si="82"/>
        <v>457014.05246235424</v>
      </c>
      <c r="CR32" s="5">
        <f t="shared" si="63"/>
        <v>89.648876613890593</v>
      </c>
      <c r="CS32" s="5">
        <f t="shared" si="84"/>
        <v>89.648876613890593</v>
      </c>
      <c r="DC32" s="5"/>
      <c r="DD32" s="5"/>
      <c r="DE32" s="5"/>
      <c r="DF32" s="5"/>
      <c r="DG32" s="5"/>
      <c r="DH32" s="5"/>
      <c r="DI32" s="5"/>
      <c r="DJ32" s="5"/>
      <c r="DK32" s="5"/>
    </row>
    <row r="33" spans="1:115" ht="12" customHeight="1" x14ac:dyDescent="0.2">
      <c r="A33" s="21">
        <v>12145</v>
      </c>
      <c r="C33" s="3">
        <v>0</v>
      </c>
      <c r="D33" s="3">
        <v>1298700</v>
      </c>
      <c r="E33" s="3">
        <v>6090000</v>
      </c>
      <c r="F33" s="3">
        <v>1288800</v>
      </c>
      <c r="K33" s="3">
        <f t="shared" si="23"/>
        <v>6090000</v>
      </c>
      <c r="L33" s="3">
        <f t="shared" si="9"/>
        <v>2587500</v>
      </c>
      <c r="M33" s="3">
        <f t="shared" si="10"/>
        <v>8677500</v>
      </c>
      <c r="S33" s="5">
        <f>W33+AA33</f>
        <v>0</v>
      </c>
      <c r="T33" s="5">
        <f t="shared" si="1"/>
        <v>1298700</v>
      </c>
      <c r="U33" s="5">
        <f t="shared" si="2"/>
        <v>1298700</v>
      </c>
      <c r="W33" s="5">
        <f>C33*$X$7</f>
        <v>0</v>
      </c>
      <c r="X33" s="5">
        <f t="shared" si="3"/>
        <v>215340.82362000001</v>
      </c>
      <c r="Y33" s="5">
        <f t="shared" si="4"/>
        <v>215340.82362000001</v>
      </c>
      <c r="AA33" s="5">
        <f>C33*$AB$7</f>
        <v>0</v>
      </c>
      <c r="AB33" s="5">
        <f t="shared" si="5"/>
        <v>1083359.1763800001</v>
      </c>
      <c r="AC33" s="5">
        <f t="shared" si="11"/>
        <v>1083359.1763800001</v>
      </c>
      <c r="AE33" s="5">
        <v>594022.26944276178</v>
      </c>
      <c r="AF33" s="5">
        <v>125710.32854808397</v>
      </c>
      <c r="AG33" s="5">
        <f t="shared" si="30"/>
        <v>719732.5979908458</v>
      </c>
      <c r="AI33" s="100">
        <f t="shared" si="31"/>
        <v>5495977.7305572396</v>
      </c>
      <c r="AJ33" s="100">
        <f t="shared" si="32"/>
        <v>1163089.6714519162</v>
      </c>
      <c r="AK33" s="32">
        <f t="shared" si="33"/>
        <v>6659067.4020091556</v>
      </c>
      <c r="AM33" s="5">
        <f t="shared" si="64"/>
        <v>323844.69247804995</v>
      </c>
      <c r="AN33" s="5">
        <f t="shared" si="52"/>
        <v>68533.832457423763</v>
      </c>
      <c r="AO33" s="5">
        <f t="shared" si="27"/>
        <v>392378.52493547369</v>
      </c>
      <c r="AQ33" s="5">
        <f t="shared" si="34"/>
        <v>982801.86956933991</v>
      </c>
      <c r="AR33" s="5">
        <f t="shared" si="35"/>
        <v>207986.05082117656</v>
      </c>
      <c r="AS33" s="5">
        <f t="shared" si="65"/>
        <v>1190787.9203905165</v>
      </c>
      <c r="AU33" s="5">
        <f t="shared" si="36"/>
        <v>124453.92847169285</v>
      </c>
      <c r="AV33" s="5">
        <f t="shared" si="37"/>
        <v>26337.639247014406</v>
      </c>
      <c r="AW33" s="5">
        <f t="shared" si="28"/>
        <v>150791.56771870726</v>
      </c>
      <c r="AY33" s="5">
        <f t="shared" si="38"/>
        <v>1362.4108653244448</v>
      </c>
      <c r="AZ33" s="5">
        <f t="shared" si="39"/>
        <v>288.32103829723223</v>
      </c>
      <c r="BA33" s="5">
        <f t="shared" si="40"/>
        <v>1650.731903621677</v>
      </c>
      <c r="BC33" s="5">
        <f t="shared" ref="BC33" si="154">E33*$BD$8</f>
        <v>2163.1239620122119</v>
      </c>
      <c r="BD33" s="5">
        <f t="shared" si="53"/>
        <v>457.77244043371735</v>
      </c>
      <c r="BE33" s="5">
        <f t="shared" si="67"/>
        <v>2620.8964024459292</v>
      </c>
      <c r="BG33" s="5">
        <f t="shared" si="42"/>
        <v>128331.86850596522</v>
      </c>
      <c r="BH33" s="5">
        <f t="shared" si="43"/>
        <v>27158.31069466141</v>
      </c>
      <c r="BI33" s="5">
        <f t="shared" si="29"/>
        <v>155490.17920062662</v>
      </c>
      <c r="BK33" s="5">
        <f t="shared" ref="BK33" si="155">E33*$BL$8</f>
        <v>658.66546647267887</v>
      </c>
      <c r="BL33" s="5">
        <f t="shared" si="54"/>
        <v>139.39048492446446</v>
      </c>
      <c r="BM33" s="5">
        <f t="shared" si="69"/>
        <v>798.0559513971433</v>
      </c>
      <c r="BO33" s="5">
        <f t="shared" ref="BO33" si="156">E33*$BP$8</f>
        <v>28278.781260291125</v>
      </c>
      <c r="BP33" s="5">
        <f t="shared" si="55"/>
        <v>5984.5144972517573</v>
      </c>
      <c r="BQ33" s="5">
        <f t="shared" si="71"/>
        <v>34263.295757542881</v>
      </c>
      <c r="BS33" s="5">
        <f t="shared" ref="BS33" si="157">E33*$BT$8</f>
        <v>32627.89069990658</v>
      </c>
      <c r="BT33" s="5">
        <f t="shared" si="56"/>
        <v>6904.8974604334326</v>
      </c>
      <c r="BU33" s="5">
        <f t="shared" si="73"/>
        <v>39532.788160340016</v>
      </c>
      <c r="BW33" s="32">
        <f t="shared" ref="BW33" si="158">E33*$BX$8</f>
        <v>333875.43669925776</v>
      </c>
      <c r="BX33" s="32">
        <f t="shared" si="57"/>
        <v>70656.59487980351</v>
      </c>
      <c r="BY33" s="5">
        <f t="shared" si="58"/>
        <v>404532.03157906129</v>
      </c>
      <c r="CA33" s="5">
        <f t="shared" ref="CA33" si="159">E33*$CB$8</f>
        <v>302862.5252600371</v>
      </c>
      <c r="CB33" s="5">
        <f t="shared" si="59"/>
        <v>64093.468399858102</v>
      </c>
      <c r="CC33" s="5">
        <f t="shared" si="76"/>
        <v>366955.9936598952</v>
      </c>
      <c r="CE33" s="5">
        <f t="shared" ref="CE33" si="160">E33*$CF$8</f>
        <v>30172.947197292702</v>
      </c>
      <c r="CF33" s="5">
        <f t="shared" si="60"/>
        <v>6385.3685300280522</v>
      </c>
      <c r="CG33" s="5">
        <f t="shared" si="78"/>
        <v>36558.315727320754</v>
      </c>
      <c r="CI33" s="5">
        <f t="shared" ref="CI33" si="161">E33*$CJ$8</f>
        <v>1044579.6382638094</v>
      </c>
      <c r="CJ33" s="5">
        <f t="shared" si="61"/>
        <v>221059.80916164164</v>
      </c>
      <c r="CK33" s="5">
        <f t="shared" si="80"/>
        <v>1265639.4474254511</v>
      </c>
      <c r="CM33" s="5">
        <f t="shared" ref="CM33" si="162">E33*$CN$8</f>
        <v>2159540.331700603</v>
      </c>
      <c r="CN33" s="5">
        <f t="shared" si="62"/>
        <v>457014.05246235424</v>
      </c>
      <c r="CO33" s="5">
        <f t="shared" si="82"/>
        <v>2616554.3841629573</v>
      </c>
      <c r="CQ33" s="5">
        <f t="shared" ref="CQ33" si="163">E33*$CR$8</f>
        <v>423.6201571838871</v>
      </c>
      <c r="CR33" s="5">
        <f t="shared" si="63"/>
        <v>89.648876613890593</v>
      </c>
      <c r="CS33" s="5">
        <f t="shared" si="84"/>
        <v>513.26903379777764</v>
      </c>
      <c r="DC33" s="5"/>
      <c r="DD33" s="5"/>
      <c r="DE33" s="5"/>
      <c r="DF33" s="5"/>
      <c r="DG33" s="5"/>
      <c r="DH33" s="5"/>
      <c r="DI33" s="5"/>
      <c r="DJ33" s="5"/>
      <c r="DK33" s="5"/>
    </row>
    <row r="34" spans="1:115" ht="12" customHeight="1" x14ac:dyDescent="0.2">
      <c r="A34" s="21">
        <v>12328</v>
      </c>
      <c r="D34" s="3">
        <v>1298700</v>
      </c>
      <c r="F34" s="3">
        <v>1167000</v>
      </c>
      <c r="L34" s="3">
        <f t="shared" si="9"/>
        <v>2465700</v>
      </c>
      <c r="M34" s="3">
        <f t="shared" si="10"/>
        <v>2465700</v>
      </c>
      <c r="T34" s="5">
        <f t="shared" si="1"/>
        <v>1298700</v>
      </c>
      <c r="U34" s="5">
        <f t="shared" si="2"/>
        <v>1298700</v>
      </c>
      <c r="W34" s="5"/>
      <c r="X34" s="5">
        <f t="shared" si="3"/>
        <v>215340.82362000001</v>
      </c>
      <c r="Y34" s="5">
        <f t="shared" si="4"/>
        <v>215340.82362000001</v>
      </c>
      <c r="AB34" s="5">
        <f t="shared" si="5"/>
        <v>1083359.1763800001</v>
      </c>
      <c r="AC34" s="5">
        <f t="shared" si="11"/>
        <v>1083359.1763800001</v>
      </c>
      <c r="AF34" s="5">
        <v>113829.88315922873</v>
      </c>
      <c r="AG34" s="5">
        <f t="shared" si="30"/>
        <v>113829.88315922873</v>
      </c>
      <c r="AI34" s="100"/>
      <c r="AJ34" s="100">
        <f t="shared" si="32"/>
        <v>1053170.1168407714</v>
      </c>
      <c r="AK34" s="32">
        <f t="shared" si="33"/>
        <v>1053170.1168407714</v>
      </c>
      <c r="AN34" s="5">
        <f t="shared" si="52"/>
        <v>62056.938607862772</v>
      </c>
      <c r="AO34" s="5">
        <f t="shared" si="27"/>
        <v>62056.938607862772</v>
      </c>
      <c r="AR34" s="5">
        <f t="shared" si="35"/>
        <v>188330.01342978975</v>
      </c>
      <c r="AS34" s="5">
        <f t="shared" si="65"/>
        <v>188330.01342978975</v>
      </c>
      <c r="AV34" s="5">
        <f t="shared" si="37"/>
        <v>23848.56067758055</v>
      </c>
      <c r="AW34" s="5">
        <f t="shared" si="28"/>
        <v>23848.56067758055</v>
      </c>
      <c r="AY34" s="5"/>
      <c r="AZ34" s="5">
        <f t="shared" si="39"/>
        <v>261.07282099074337</v>
      </c>
      <c r="BA34" s="5">
        <f t="shared" si="40"/>
        <v>261.07282099074337</v>
      </c>
      <c r="BC34" s="5"/>
      <c r="BD34" s="5">
        <f t="shared" si="53"/>
        <v>414.50996119347309</v>
      </c>
      <c r="BE34" s="5">
        <f t="shared" si="67"/>
        <v>414.50996119347309</v>
      </c>
      <c r="BH34" s="5">
        <f t="shared" si="43"/>
        <v>24591.673324542106</v>
      </c>
      <c r="BI34" s="5">
        <f t="shared" si="29"/>
        <v>24591.673324542106</v>
      </c>
      <c r="BL34" s="5">
        <f t="shared" si="54"/>
        <v>126.21717559501087</v>
      </c>
      <c r="BM34" s="5">
        <f t="shared" si="69"/>
        <v>126.21717559501087</v>
      </c>
      <c r="BP34" s="5">
        <f t="shared" si="55"/>
        <v>5418.9388720459347</v>
      </c>
      <c r="BQ34" s="5">
        <f t="shared" si="71"/>
        <v>5418.9388720459347</v>
      </c>
      <c r="BT34" s="5">
        <f t="shared" si="56"/>
        <v>6252.3396464353009</v>
      </c>
      <c r="BU34" s="5">
        <f t="shared" si="73"/>
        <v>6252.3396464353009</v>
      </c>
      <c r="BW34" s="32"/>
      <c r="BX34" s="32">
        <f t="shared" si="57"/>
        <v>63979.086145818357</v>
      </c>
      <c r="BY34" s="5">
        <f t="shared" si="58"/>
        <v>63979.086145818357</v>
      </c>
      <c r="CB34" s="5">
        <f t="shared" si="59"/>
        <v>58036.217894657362</v>
      </c>
      <c r="CC34" s="5">
        <f t="shared" si="76"/>
        <v>58036.217894657362</v>
      </c>
      <c r="CF34" s="5">
        <f t="shared" si="60"/>
        <v>5781.9095860821981</v>
      </c>
      <c r="CG34" s="5">
        <f t="shared" si="78"/>
        <v>5781.9095860821981</v>
      </c>
      <c r="CJ34" s="5">
        <f t="shared" si="61"/>
        <v>200168.21639636543</v>
      </c>
      <c r="CK34" s="5">
        <f t="shared" si="80"/>
        <v>200168.21639636543</v>
      </c>
      <c r="CN34" s="5">
        <f t="shared" si="62"/>
        <v>413823.24582834222</v>
      </c>
      <c r="CO34" s="5">
        <f t="shared" si="82"/>
        <v>413823.24582834222</v>
      </c>
      <c r="CR34" s="5">
        <f t="shared" si="63"/>
        <v>81.176473470212855</v>
      </c>
      <c r="CS34" s="5">
        <f t="shared" si="84"/>
        <v>81.176473470212855</v>
      </c>
      <c r="DC34" s="5"/>
      <c r="DD34" s="5"/>
      <c r="DE34" s="5"/>
      <c r="DF34" s="5"/>
      <c r="DG34" s="5"/>
      <c r="DH34" s="5"/>
      <c r="DI34" s="5"/>
      <c r="DJ34" s="5"/>
      <c r="DK34" s="5"/>
    </row>
    <row r="35" spans="1:115" ht="12" customHeight="1" x14ac:dyDescent="0.2">
      <c r="A35" s="21">
        <v>12510</v>
      </c>
      <c r="C35" s="3">
        <v>0</v>
      </c>
      <c r="D35" s="3">
        <v>1298700</v>
      </c>
      <c r="E35" s="3">
        <v>6330000</v>
      </c>
      <c r="F35" s="3">
        <v>1167000</v>
      </c>
      <c r="K35" s="3">
        <f t="shared" si="23"/>
        <v>6330000</v>
      </c>
      <c r="L35" s="3">
        <f t="shared" si="9"/>
        <v>2465700</v>
      </c>
      <c r="M35" s="3">
        <f t="shared" si="10"/>
        <v>8795700</v>
      </c>
      <c r="S35" s="5">
        <f>W35+AA35</f>
        <v>0</v>
      </c>
      <c r="T35" s="5">
        <f t="shared" si="1"/>
        <v>1298700</v>
      </c>
      <c r="U35" s="5">
        <f t="shared" si="2"/>
        <v>1298700</v>
      </c>
      <c r="W35" s="5">
        <f>C35*$X$7</f>
        <v>0</v>
      </c>
      <c r="X35" s="5">
        <f t="shared" si="3"/>
        <v>215340.82362000001</v>
      </c>
      <c r="Y35" s="5">
        <f t="shared" si="4"/>
        <v>215340.82362000001</v>
      </c>
      <c r="AA35" s="5">
        <f>C35*$AB$7</f>
        <v>0</v>
      </c>
      <c r="AB35" s="5">
        <f t="shared" si="5"/>
        <v>1083359.1763800001</v>
      </c>
      <c r="AC35" s="5">
        <f t="shared" si="11"/>
        <v>1083359.1763800001</v>
      </c>
      <c r="AE35" s="5">
        <v>617432.01405134355</v>
      </c>
      <c r="AF35" s="5">
        <v>113829.88315922873</v>
      </c>
      <c r="AG35" s="5">
        <f t="shared" si="30"/>
        <v>731261.89721057226</v>
      </c>
      <c r="AI35" s="100">
        <f t="shared" si="31"/>
        <v>5712567.9859486585</v>
      </c>
      <c r="AJ35" s="100">
        <f t="shared" si="32"/>
        <v>1053170.1168407714</v>
      </c>
      <c r="AK35" s="32">
        <f t="shared" si="33"/>
        <v>6765738.1027894299</v>
      </c>
      <c r="AM35" s="5">
        <f t="shared" si="64"/>
        <v>336607.04489097802</v>
      </c>
      <c r="AN35" s="5">
        <f t="shared" si="52"/>
        <v>62056.938607862772</v>
      </c>
      <c r="AO35" s="5">
        <f t="shared" si="27"/>
        <v>398663.98349884083</v>
      </c>
      <c r="AQ35" s="5">
        <f t="shared" si="34"/>
        <v>1021532.977729708</v>
      </c>
      <c r="AR35" s="5">
        <f t="shared" si="35"/>
        <v>188330.01342978975</v>
      </c>
      <c r="AS35" s="5">
        <f t="shared" si="65"/>
        <v>1209862.9911594978</v>
      </c>
      <c r="AU35" s="5">
        <f t="shared" si="36"/>
        <v>129358.51678584823</v>
      </c>
      <c r="AV35" s="5">
        <f t="shared" si="37"/>
        <v>23848.56067758055</v>
      </c>
      <c r="AW35" s="5">
        <f t="shared" si="28"/>
        <v>153207.07746342878</v>
      </c>
      <c r="AY35" s="5">
        <f t="shared" si="38"/>
        <v>1416.1019339086592</v>
      </c>
      <c r="AZ35" s="5">
        <f t="shared" si="39"/>
        <v>261.07282099074337</v>
      </c>
      <c r="BA35" s="5">
        <f t="shared" si="40"/>
        <v>1677.1747548994026</v>
      </c>
      <c r="BC35" s="5">
        <f t="shared" ref="BC35" si="164">E35*$BD$8</f>
        <v>2248.3702265250085</v>
      </c>
      <c r="BD35" s="5">
        <f t="shared" si="53"/>
        <v>414.50996119347309</v>
      </c>
      <c r="BE35" s="5">
        <f t="shared" si="67"/>
        <v>2662.8801877184815</v>
      </c>
      <c r="BG35" s="5">
        <f t="shared" si="42"/>
        <v>133389.28204314612</v>
      </c>
      <c r="BH35" s="5">
        <f t="shared" si="43"/>
        <v>24591.673324542106</v>
      </c>
      <c r="BI35" s="5">
        <f t="shared" si="29"/>
        <v>157980.95536768821</v>
      </c>
      <c r="BK35" s="5">
        <f t="shared" ref="BK35" si="165">E35*$BL$8</f>
        <v>684.62272623514889</v>
      </c>
      <c r="BL35" s="5">
        <f t="shared" si="54"/>
        <v>126.21717559501087</v>
      </c>
      <c r="BM35" s="5">
        <f t="shared" si="69"/>
        <v>810.83990183015976</v>
      </c>
      <c r="BO35" s="5">
        <f t="shared" ref="BO35" si="166">E35*$BP$8</f>
        <v>29393.215989760727</v>
      </c>
      <c r="BP35" s="5">
        <f t="shared" si="55"/>
        <v>5418.9388720459347</v>
      </c>
      <c r="BQ35" s="5">
        <f t="shared" si="71"/>
        <v>34812.154861806659</v>
      </c>
      <c r="BS35" s="5">
        <f t="shared" ref="BS35" si="167">E35*$BT$8</f>
        <v>33913.718904829009</v>
      </c>
      <c r="BT35" s="5">
        <f t="shared" si="56"/>
        <v>6252.3396464353009</v>
      </c>
      <c r="BU35" s="5">
        <f t="shared" si="73"/>
        <v>40166.058551264308</v>
      </c>
      <c r="BW35" s="32">
        <f t="shared" ref="BW35" si="168">E35*$BX$8</f>
        <v>347033.089377061</v>
      </c>
      <c r="BX35" s="32">
        <f t="shared" si="57"/>
        <v>63979.086145818357</v>
      </c>
      <c r="BY35" s="5">
        <f t="shared" si="58"/>
        <v>411012.17552287935</v>
      </c>
      <c r="CA35" s="5">
        <f t="shared" ref="CA35" si="169">E35*$CB$8</f>
        <v>314797.99423580215</v>
      </c>
      <c r="CB35" s="5">
        <f t="shared" si="59"/>
        <v>58036.217894657362</v>
      </c>
      <c r="CC35" s="5">
        <f t="shared" si="76"/>
        <v>372834.21213045949</v>
      </c>
      <c r="CE35" s="5">
        <f t="shared" ref="CE35" si="170">E35*$CF$8</f>
        <v>31362.0288602402</v>
      </c>
      <c r="CF35" s="5">
        <f t="shared" si="60"/>
        <v>5781.9095860821981</v>
      </c>
      <c r="CG35" s="5">
        <f t="shared" si="78"/>
        <v>37143.938446322398</v>
      </c>
      <c r="CI35" s="5">
        <f t="shared" ref="CI35" si="171">E35*$CJ$8</f>
        <v>1085745.3382939103</v>
      </c>
      <c r="CJ35" s="5">
        <f t="shared" si="61"/>
        <v>200168.21639636543</v>
      </c>
      <c r="CK35" s="5">
        <f t="shared" si="80"/>
        <v>1285913.5546902758</v>
      </c>
      <c r="CM35" s="5">
        <f t="shared" ref="CM35" si="172">E35*$CN$8</f>
        <v>2244645.3694030899</v>
      </c>
      <c r="CN35" s="5">
        <f t="shared" si="62"/>
        <v>413823.24582834222</v>
      </c>
      <c r="CO35" s="5">
        <f t="shared" si="82"/>
        <v>2658468.615231432</v>
      </c>
      <c r="CQ35" s="5">
        <f t="shared" ref="CQ35" si="173">E35*$CR$8</f>
        <v>440.3145476147792</v>
      </c>
      <c r="CR35" s="5">
        <f t="shared" si="63"/>
        <v>81.176473470212855</v>
      </c>
      <c r="CS35" s="5">
        <f t="shared" si="84"/>
        <v>521.4910210849921</v>
      </c>
      <c r="DC35" s="5"/>
      <c r="DD35" s="5"/>
      <c r="DE35" s="5"/>
      <c r="DF35" s="5"/>
      <c r="DG35" s="5"/>
      <c r="DH35" s="5"/>
      <c r="DI35" s="5"/>
      <c r="DJ35" s="5"/>
      <c r="DK35" s="5"/>
    </row>
    <row r="36" spans="1:115" ht="12" customHeight="1" x14ac:dyDescent="0.2">
      <c r="A36" s="21">
        <v>12693</v>
      </c>
      <c r="D36" s="3">
        <v>1298700</v>
      </c>
      <c r="F36" s="3">
        <v>1040400</v>
      </c>
      <c r="L36" s="3">
        <f t="shared" si="9"/>
        <v>2339100</v>
      </c>
      <c r="M36" s="3">
        <f t="shared" si="10"/>
        <v>2339100</v>
      </c>
      <c r="T36" s="5">
        <f t="shared" si="1"/>
        <v>1298700</v>
      </c>
      <c r="U36" s="5">
        <f t="shared" si="2"/>
        <v>1298700</v>
      </c>
      <c r="W36" s="5"/>
      <c r="X36" s="5">
        <f t="shared" si="3"/>
        <v>215340.82362000001</v>
      </c>
      <c r="Y36" s="5">
        <f t="shared" si="4"/>
        <v>215340.82362000001</v>
      </c>
      <c r="AB36" s="5">
        <f t="shared" si="5"/>
        <v>1083359.1763800001</v>
      </c>
      <c r="AC36" s="5">
        <f t="shared" si="11"/>
        <v>1083359.1763800001</v>
      </c>
      <c r="AF36" s="5">
        <v>101481.24287820187</v>
      </c>
      <c r="AG36" s="5">
        <f t="shared" si="30"/>
        <v>101481.24287820187</v>
      </c>
      <c r="AI36" s="100"/>
      <c r="AJ36" s="100">
        <f t="shared" si="32"/>
        <v>938918.75712179835</v>
      </c>
      <c r="AK36" s="32">
        <f t="shared" si="33"/>
        <v>938918.75712179835</v>
      </c>
      <c r="AN36" s="5">
        <f t="shared" si="52"/>
        <v>55324.797710043211</v>
      </c>
      <c r="AO36" s="5">
        <f t="shared" si="27"/>
        <v>55324.797710043211</v>
      </c>
      <c r="AR36" s="5">
        <f t="shared" si="35"/>
        <v>167899.35387519561</v>
      </c>
      <c r="AS36" s="5">
        <f t="shared" si="65"/>
        <v>167899.35387519561</v>
      </c>
      <c r="AV36" s="5">
        <f t="shared" si="37"/>
        <v>21261.390341863585</v>
      </c>
      <c r="AW36" s="5">
        <f t="shared" si="28"/>
        <v>21261.390341863585</v>
      </c>
      <c r="AY36" s="5"/>
      <c r="AZ36" s="5">
        <f t="shared" si="39"/>
        <v>232.75078231257015</v>
      </c>
      <c r="BA36" s="5">
        <f t="shared" si="40"/>
        <v>232.75078231257015</v>
      </c>
      <c r="BC36" s="5"/>
      <c r="BD36" s="5">
        <f t="shared" si="53"/>
        <v>369.54255666297291</v>
      </c>
      <c r="BE36" s="5">
        <f t="shared" si="67"/>
        <v>369.54255666297291</v>
      </c>
      <c r="BH36" s="5">
        <f t="shared" si="43"/>
        <v>21923.887683679182</v>
      </c>
      <c r="BI36" s="5">
        <f t="shared" si="29"/>
        <v>21923.887683679182</v>
      </c>
      <c r="BL36" s="5">
        <f t="shared" si="54"/>
        <v>112.52472107030789</v>
      </c>
      <c r="BM36" s="5">
        <f t="shared" si="69"/>
        <v>112.52472107030789</v>
      </c>
      <c r="BP36" s="5">
        <f t="shared" si="55"/>
        <v>4831.0745522507204</v>
      </c>
      <c r="BQ36" s="5">
        <f t="shared" si="71"/>
        <v>4831.0745522507204</v>
      </c>
      <c r="BT36" s="5">
        <f t="shared" si="56"/>
        <v>5574.0652683387207</v>
      </c>
      <c r="BU36" s="5">
        <f t="shared" si="73"/>
        <v>5574.0652683387207</v>
      </c>
      <c r="BW36" s="32"/>
      <c r="BX36" s="32">
        <f t="shared" si="57"/>
        <v>57038.424358277138</v>
      </c>
      <c r="BY36" s="5">
        <f t="shared" si="58"/>
        <v>57038.424358277138</v>
      </c>
      <c r="CB36" s="5">
        <f t="shared" si="59"/>
        <v>51740.258009941317</v>
      </c>
      <c r="CC36" s="5">
        <f t="shared" si="76"/>
        <v>51740.258009941317</v>
      </c>
      <c r="CF36" s="5">
        <f t="shared" si="60"/>
        <v>5154.6690088773939</v>
      </c>
      <c r="CG36" s="5">
        <f t="shared" si="78"/>
        <v>5154.6690088773939</v>
      </c>
      <c r="CJ36" s="5">
        <f t="shared" si="61"/>
        <v>178453.30963048723</v>
      </c>
      <c r="CK36" s="5">
        <f t="shared" si="80"/>
        <v>178453.30963048723</v>
      </c>
      <c r="CN36" s="5">
        <f t="shared" si="62"/>
        <v>368930.33844028041</v>
      </c>
      <c r="CO36" s="5">
        <f t="shared" si="82"/>
        <v>368930.33844028041</v>
      </c>
      <c r="CR36" s="5">
        <f t="shared" si="63"/>
        <v>72.370182517917272</v>
      </c>
      <c r="CS36" s="5">
        <f t="shared" si="84"/>
        <v>72.370182517917272</v>
      </c>
      <c r="DC36" s="5"/>
      <c r="DD36" s="5"/>
      <c r="DE36" s="5"/>
      <c r="DF36" s="5"/>
      <c r="DG36" s="5"/>
      <c r="DH36" s="5"/>
      <c r="DI36" s="5"/>
      <c r="DJ36" s="5"/>
      <c r="DK36" s="5"/>
    </row>
    <row r="37" spans="1:115" ht="12" customHeight="1" x14ac:dyDescent="0.2">
      <c r="A37" s="21">
        <v>12875</v>
      </c>
      <c r="C37" s="3">
        <v>0</v>
      </c>
      <c r="D37" s="3">
        <v>1298700</v>
      </c>
      <c r="E37" s="3">
        <v>6585000</v>
      </c>
      <c r="F37" s="3">
        <v>1040400</v>
      </c>
      <c r="K37" s="3">
        <f t="shared" si="23"/>
        <v>6585000</v>
      </c>
      <c r="L37" s="3">
        <f t="shared" si="9"/>
        <v>2339100</v>
      </c>
      <c r="M37" s="3">
        <f t="shared" si="10"/>
        <v>8924100</v>
      </c>
      <c r="S37" s="5">
        <f>W37+AA37</f>
        <v>0</v>
      </c>
      <c r="T37" s="5">
        <f t="shared" si="1"/>
        <v>1298700</v>
      </c>
      <c r="U37" s="5">
        <f t="shared" si="2"/>
        <v>1298700</v>
      </c>
      <c r="W37" s="5">
        <f>C37*$X$7</f>
        <v>0</v>
      </c>
      <c r="X37" s="5">
        <f t="shared" si="3"/>
        <v>215340.82362000001</v>
      </c>
      <c r="Y37" s="5">
        <f t="shared" si="4"/>
        <v>215340.82362000001</v>
      </c>
      <c r="AA37" s="5">
        <f>C37*$AB$7</f>
        <v>0</v>
      </c>
      <c r="AB37" s="5">
        <f t="shared" si="5"/>
        <v>1083359.1763800001</v>
      </c>
      <c r="AC37" s="5">
        <f t="shared" si="11"/>
        <v>1083359.1763800001</v>
      </c>
      <c r="AE37" s="5">
        <v>642304.86769796163</v>
      </c>
      <c r="AF37" s="5">
        <v>101481.24287820187</v>
      </c>
      <c r="AG37" s="5">
        <f t="shared" si="30"/>
        <v>743786.11057616351</v>
      </c>
      <c r="AI37" s="100">
        <f t="shared" si="31"/>
        <v>5942695.1323020384</v>
      </c>
      <c r="AJ37" s="100">
        <f t="shared" si="32"/>
        <v>938918.75712179835</v>
      </c>
      <c r="AK37" s="32">
        <f t="shared" si="33"/>
        <v>6881613.889423837</v>
      </c>
      <c r="AM37" s="5">
        <f t="shared" si="64"/>
        <v>350167.04432971409</v>
      </c>
      <c r="AN37" s="5">
        <f t="shared" si="52"/>
        <v>55324.797710043211</v>
      </c>
      <c r="AO37" s="5">
        <f t="shared" si="27"/>
        <v>405491.84203975729</v>
      </c>
      <c r="AQ37" s="5">
        <f t="shared" si="34"/>
        <v>1062684.780150099</v>
      </c>
      <c r="AR37" s="5">
        <f t="shared" si="35"/>
        <v>167899.35387519561</v>
      </c>
      <c r="AS37" s="5">
        <f t="shared" si="65"/>
        <v>1230584.1340252946</v>
      </c>
      <c r="AU37" s="5">
        <f t="shared" si="36"/>
        <v>134569.64186963832</v>
      </c>
      <c r="AV37" s="5">
        <f t="shared" si="37"/>
        <v>21261.390341863585</v>
      </c>
      <c r="AW37" s="5">
        <f t="shared" si="28"/>
        <v>155831.03221150191</v>
      </c>
      <c r="AY37" s="5">
        <f t="shared" si="38"/>
        <v>1473.1486942793872</v>
      </c>
      <c r="AZ37" s="5">
        <f t="shared" si="39"/>
        <v>232.75078231257015</v>
      </c>
      <c r="BA37" s="5">
        <f t="shared" si="40"/>
        <v>1705.8994765919574</v>
      </c>
      <c r="BC37" s="5">
        <f t="shared" ref="BC37" si="174">E37*$BD$8</f>
        <v>2338.9443825698545</v>
      </c>
      <c r="BD37" s="5">
        <f t="shared" si="53"/>
        <v>369.54255666297291</v>
      </c>
      <c r="BE37" s="5">
        <f t="shared" si="67"/>
        <v>2708.4869392328274</v>
      </c>
      <c r="BG37" s="5">
        <f t="shared" si="42"/>
        <v>138762.78392640082</v>
      </c>
      <c r="BH37" s="5">
        <f t="shared" si="43"/>
        <v>21923.887683679182</v>
      </c>
      <c r="BI37" s="5">
        <f t="shared" si="29"/>
        <v>160686.67161008</v>
      </c>
      <c r="BK37" s="5">
        <f t="shared" ref="BK37" si="175">E37*$BL$8</f>
        <v>712.2023147327734</v>
      </c>
      <c r="BL37" s="5">
        <f t="shared" si="54"/>
        <v>112.52472107030789</v>
      </c>
      <c r="BM37" s="5">
        <f t="shared" si="69"/>
        <v>824.72703580308132</v>
      </c>
      <c r="BO37" s="5">
        <f t="shared" ref="BO37" si="176">E37*$BP$8</f>
        <v>30577.302889822178</v>
      </c>
      <c r="BP37" s="5">
        <f t="shared" si="55"/>
        <v>4831.0745522507204</v>
      </c>
      <c r="BQ37" s="5">
        <f t="shared" si="71"/>
        <v>35408.377442072902</v>
      </c>
      <c r="BS37" s="5">
        <f t="shared" ref="BS37" si="177">E37*$BT$8</f>
        <v>35279.911372559087</v>
      </c>
      <c r="BT37" s="5">
        <f t="shared" si="56"/>
        <v>5574.0652683387207</v>
      </c>
      <c r="BU37" s="5">
        <f t="shared" si="73"/>
        <v>40853.97664089781</v>
      </c>
      <c r="BW37" s="32">
        <f t="shared" ref="BW37" si="178">E37*$BX$8</f>
        <v>361013.095347227</v>
      </c>
      <c r="BX37" s="32">
        <f t="shared" si="57"/>
        <v>57038.424358277138</v>
      </c>
      <c r="BY37" s="5">
        <f t="shared" si="58"/>
        <v>418051.51970550412</v>
      </c>
      <c r="CA37" s="5">
        <f t="shared" ref="CA37" si="179">E37*$CB$8</f>
        <v>327479.43002255249</v>
      </c>
      <c r="CB37" s="5">
        <f t="shared" si="59"/>
        <v>51740.258009941317</v>
      </c>
      <c r="CC37" s="5">
        <f t="shared" si="76"/>
        <v>379219.68803249381</v>
      </c>
      <c r="CE37" s="5">
        <f t="shared" ref="CE37" si="180">E37*$CF$8</f>
        <v>32625.428127121912</v>
      </c>
      <c r="CF37" s="5">
        <f t="shared" si="60"/>
        <v>5154.6690088773939</v>
      </c>
      <c r="CG37" s="5">
        <f t="shared" si="78"/>
        <v>37780.097135999305</v>
      </c>
      <c r="CI37" s="5">
        <f t="shared" ref="CI37" si="181">E37*$CJ$8</f>
        <v>1129483.8945758925</v>
      </c>
      <c r="CJ37" s="5">
        <f t="shared" si="61"/>
        <v>178453.30963048723</v>
      </c>
      <c r="CK37" s="5">
        <f t="shared" si="80"/>
        <v>1307937.2042063796</v>
      </c>
      <c r="CM37" s="5">
        <f t="shared" ref="CM37" si="182">E37*$CN$8</f>
        <v>2335069.4719619821</v>
      </c>
      <c r="CN37" s="5">
        <f t="shared" si="62"/>
        <v>368930.33844028041</v>
      </c>
      <c r="CO37" s="5">
        <f t="shared" si="82"/>
        <v>2703999.8104022625</v>
      </c>
      <c r="CQ37" s="5">
        <f t="shared" ref="CQ37" si="183">E37*$CR$8</f>
        <v>458.05233744760204</v>
      </c>
      <c r="CR37" s="5">
        <f t="shared" si="63"/>
        <v>72.370182517917272</v>
      </c>
      <c r="CS37" s="5">
        <f t="shared" si="84"/>
        <v>530.42251996551931</v>
      </c>
      <c r="DC37" s="5"/>
      <c r="DD37" s="5"/>
      <c r="DE37" s="5"/>
      <c r="DF37" s="5"/>
      <c r="DG37" s="5"/>
      <c r="DH37" s="5"/>
      <c r="DI37" s="5"/>
      <c r="DJ37" s="5"/>
      <c r="DK37" s="5"/>
    </row>
    <row r="38" spans="1:115" ht="12" customHeight="1" x14ac:dyDescent="0.2">
      <c r="A38" s="21">
        <v>13058</v>
      </c>
      <c r="D38" s="3">
        <v>1298700</v>
      </c>
      <c r="F38" s="3">
        <v>908700</v>
      </c>
      <c r="L38" s="3">
        <f t="shared" si="9"/>
        <v>2207400</v>
      </c>
      <c r="M38" s="3">
        <f t="shared" si="10"/>
        <v>2207400</v>
      </c>
      <c r="T38" s="5">
        <f t="shared" si="1"/>
        <v>1298700</v>
      </c>
      <c r="U38" s="5">
        <f t="shared" si="2"/>
        <v>1298700</v>
      </c>
      <c r="W38" s="5"/>
      <c r="X38" s="5">
        <f t="shared" si="3"/>
        <v>215340.82362000001</v>
      </c>
      <c r="Y38" s="5">
        <f t="shared" si="4"/>
        <v>215340.82362000001</v>
      </c>
      <c r="AB38" s="5">
        <f t="shared" si="5"/>
        <v>1083359.1763800001</v>
      </c>
      <c r="AC38" s="5">
        <f t="shared" si="11"/>
        <v>1083359.1763800001</v>
      </c>
      <c r="AF38" s="5">
        <v>88635.145524242631</v>
      </c>
      <c r="AG38" s="5">
        <f t="shared" si="30"/>
        <v>88635.145524242631</v>
      </c>
      <c r="AI38" s="100"/>
      <c r="AJ38" s="100">
        <f t="shared" si="32"/>
        <v>820064.85447575734</v>
      </c>
      <c r="AK38" s="32">
        <f t="shared" si="33"/>
        <v>820064.85447575734</v>
      </c>
      <c r="AN38" s="5">
        <f t="shared" si="52"/>
        <v>48321.456823448927</v>
      </c>
      <c r="AO38" s="5">
        <f t="shared" si="27"/>
        <v>48321.456823448927</v>
      </c>
      <c r="AR38" s="5">
        <f t="shared" si="35"/>
        <v>146645.65827219363</v>
      </c>
      <c r="AS38" s="5">
        <f t="shared" si="65"/>
        <v>146645.65827219363</v>
      </c>
      <c r="AV38" s="5">
        <f t="shared" si="37"/>
        <v>18569.997504470819</v>
      </c>
      <c r="AW38" s="5">
        <f t="shared" si="28"/>
        <v>18569.997504470819</v>
      </c>
      <c r="AY38" s="5"/>
      <c r="AZ38" s="5">
        <f t="shared" si="39"/>
        <v>203.28780842698242</v>
      </c>
      <c r="BA38" s="5">
        <f t="shared" si="40"/>
        <v>203.28780842698242</v>
      </c>
      <c r="BC38" s="5"/>
      <c r="BD38" s="5">
        <f t="shared" si="53"/>
        <v>322.76366901157587</v>
      </c>
      <c r="BE38" s="5">
        <f t="shared" si="67"/>
        <v>322.76366901157587</v>
      </c>
      <c r="BH38" s="5">
        <f t="shared" si="43"/>
        <v>19148.632005151165</v>
      </c>
      <c r="BI38" s="5">
        <f t="shared" si="29"/>
        <v>19148.632005151165</v>
      </c>
      <c r="BL38" s="5">
        <f t="shared" si="54"/>
        <v>98.280674775652429</v>
      </c>
      <c r="BM38" s="5">
        <f t="shared" si="69"/>
        <v>98.280674775652429</v>
      </c>
      <c r="BP38" s="5">
        <f t="shared" si="55"/>
        <v>4219.5284944542773</v>
      </c>
      <c r="BQ38" s="5">
        <f t="shared" si="71"/>
        <v>4219.5284944542773</v>
      </c>
      <c r="BT38" s="5">
        <f t="shared" si="56"/>
        <v>4868.467040887539</v>
      </c>
      <c r="BU38" s="5">
        <f t="shared" si="73"/>
        <v>4868.467040887539</v>
      </c>
      <c r="BW38" s="32"/>
      <c r="BX38" s="32">
        <f t="shared" si="57"/>
        <v>49818.162451332602</v>
      </c>
      <c r="BY38" s="5">
        <f t="shared" si="58"/>
        <v>49818.162451332602</v>
      </c>
      <c r="CB38" s="5">
        <f t="shared" si="59"/>
        <v>45190.66940949027</v>
      </c>
      <c r="CC38" s="5">
        <f t="shared" si="76"/>
        <v>45190.66940949027</v>
      </c>
      <c r="CF38" s="5">
        <f t="shared" si="60"/>
        <v>4502.1604463349559</v>
      </c>
      <c r="CG38" s="5">
        <f t="shared" si="78"/>
        <v>4502.1604463349559</v>
      </c>
      <c r="CJ38" s="5">
        <f t="shared" si="61"/>
        <v>155863.63173896939</v>
      </c>
      <c r="CK38" s="5">
        <f t="shared" si="80"/>
        <v>155863.63173896939</v>
      </c>
      <c r="CN38" s="5">
        <f t="shared" si="62"/>
        <v>322228.94900104072</v>
      </c>
      <c r="CO38" s="5">
        <f t="shared" si="82"/>
        <v>322228.94900104072</v>
      </c>
      <c r="CR38" s="5">
        <f t="shared" si="63"/>
        <v>63.209135768965226</v>
      </c>
      <c r="CS38" s="5">
        <f t="shared" si="84"/>
        <v>63.209135768965226</v>
      </c>
      <c r="DC38" s="5"/>
      <c r="DD38" s="5"/>
      <c r="DE38" s="5"/>
      <c r="DF38" s="5"/>
      <c r="DG38" s="5"/>
      <c r="DH38" s="5"/>
      <c r="DI38" s="5"/>
      <c r="DJ38" s="5"/>
      <c r="DK38" s="5"/>
    </row>
    <row r="39" spans="1:115" ht="12" customHeight="1" x14ac:dyDescent="0.2">
      <c r="A39" s="21">
        <v>13241</v>
      </c>
      <c r="C39" s="3">
        <v>0</v>
      </c>
      <c r="D39" s="3">
        <v>1298700</v>
      </c>
      <c r="E39" s="3">
        <v>6850000</v>
      </c>
      <c r="F39" s="3">
        <v>908700</v>
      </c>
      <c r="K39" s="3">
        <f t="shared" si="23"/>
        <v>6850000</v>
      </c>
      <c r="L39" s="3">
        <f t="shared" si="9"/>
        <v>2207400</v>
      </c>
      <c r="M39" s="3">
        <f t="shared" si="10"/>
        <v>9057400</v>
      </c>
      <c r="S39" s="5">
        <f>W39+AA39</f>
        <v>0</v>
      </c>
      <c r="T39" s="5">
        <f t="shared" si="1"/>
        <v>1298700</v>
      </c>
      <c r="U39" s="5">
        <f t="shared" si="2"/>
        <v>1298700</v>
      </c>
      <c r="W39" s="5">
        <f>C39*$X$7</f>
        <v>0</v>
      </c>
      <c r="X39" s="5">
        <f t="shared" si="3"/>
        <v>215340.82362000001</v>
      </c>
      <c r="Y39" s="5">
        <f t="shared" si="4"/>
        <v>215340.82362000001</v>
      </c>
      <c r="AA39" s="5">
        <f>C39*$AB$7</f>
        <v>0</v>
      </c>
      <c r="AB39" s="5">
        <f t="shared" si="5"/>
        <v>1083359.1763800001</v>
      </c>
      <c r="AC39" s="5">
        <f t="shared" si="11"/>
        <v>1083359.1763800001</v>
      </c>
      <c r="AE39" s="5">
        <v>668153.12736993737</v>
      </c>
      <c r="AF39" s="5">
        <v>88635.145524242631</v>
      </c>
      <c r="AG39" s="5">
        <f t="shared" si="30"/>
        <v>756788.27289418003</v>
      </c>
      <c r="AI39" s="100">
        <f t="shared" si="31"/>
        <v>6181846.8726300634</v>
      </c>
      <c r="AJ39" s="100">
        <f t="shared" si="32"/>
        <v>820064.85447575734</v>
      </c>
      <c r="AK39" s="32">
        <f t="shared" si="33"/>
        <v>7001911.7271058206</v>
      </c>
      <c r="AM39" s="5">
        <f t="shared" si="64"/>
        <v>364258.80845232221</v>
      </c>
      <c r="AN39" s="5">
        <f t="shared" si="52"/>
        <v>48321.456823448927</v>
      </c>
      <c r="AO39" s="5">
        <f t="shared" si="27"/>
        <v>412580.26527577115</v>
      </c>
      <c r="AQ39" s="5">
        <f t="shared" si="34"/>
        <v>1105450.3787438388</v>
      </c>
      <c r="AR39" s="5">
        <f t="shared" si="35"/>
        <v>146645.65827219363</v>
      </c>
      <c r="AS39" s="5">
        <f t="shared" si="65"/>
        <v>1252096.0370160323</v>
      </c>
      <c r="AU39" s="5">
        <f t="shared" si="36"/>
        <v>139985.12479985156</v>
      </c>
      <c r="AV39" s="5">
        <f t="shared" si="37"/>
        <v>18569.997504470819</v>
      </c>
      <c r="AW39" s="5">
        <f t="shared" si="28"/>
        <v>158555.12230432237</v>
      </c>
      <c r="AY39" s="5">
        <f t="shared" si="38"/>
        <v>1532.4325825077908</v>
      </c>
      <c r="AZ39" s="5">
        <f t="shared" si="39"/>
        <v>203.28780842698242</v>
      </c>
      <c r="BA39" s="5">
        <f t="shared" si="40"/>
        <v>1735.7203909347731</v>
      </c>
      <c r="BC39" s="5">
        <f t="shared" ref="BC39" si="184">E39*$BD$8</f>
        <v>2433.0704663027341</v>
      </c>
      <c r="BD39" s="5">
        <f t="shared" si="53"/>
        <v>322.76366901157587</v>
      </c>
      <c r="BE39" s="5">
        <f t="shared" si="67"/>
        <v>2755.8341353143101</v>
      </c>
      <c r="BG39" s="5">
        <f t="shared" si="42"/>
        <v>144347.01137370474</v>
      </c>
      <c r="BH39" s="5">
        <f t="shared" si="43"/>
        <v>19148.632005151165</v>
      </c>
      <c r="BI39" s="5">
        <f t="shared" si="29"/>
        <v>163495.64337885589</v>
      </c>
      <c r="BK39" s="5">
        <f t="shared" ref="BK39" si="185">E39*$BL$8</f>
        <v>740.86345572050084</v>
      </c>
      <c r="BL39" s="5">
        <f t="shared" si="54"/>
        <v>98.280674775652429</v>
      </c>
      <c r="BM39" s="5">
        <f t="shared" si="69"/>
        <v>839.14413049615325</v>
      </c>
      <c r="BO39" s="5">
        <f t="shared" ref="BO39" si="186">E39*$BP$8</f>
        <v>31807.824570278197</v>
      </c>
      <c r="BP39" s="5">
        <f t="shared" si="55"/>
        <v>4219.5284944542773</v>
      </c>
      <c r="BQ39" s="5">
        <f t="shared" si="71"/>
        <v>36027.353064732473</v>
      </c>
      <c r="BS39" s="5">
        <f t="shared" ref="BS39" si="187">E39*$BT$8</f>
        <v>36699.680015494268</v>
      </c>
      <c r="BT39" s="5">
        <f t="shared" si="56"/>
        <v>4868.467040887539</v>
      </c>
      <c r="BU39" s="5">
        <f t="shared" si="73"/>
        <v>41568.147056381807</v>
      </c>
      <c r="BW39" s="32">
        <f t="shared" ref="BW39" si="188">E39*$BX$8</f>
        <v>375541.33684563474</v>
      </c>
      <c r="BX39" s="32">
        <f t="shared" si="57"/>
        <v>49818.162451332602</v>
      </c>
      <c r="BY39" s="5">
        <f t="shared" si="58"/>
        <v>425359.49929696735</v>
      </c>
      <c r="CA39" s="5">
        <f t="shared" ref="CA39" si="189">E39*$CB$8</f>
        <v>340658.17701662634</v>
      </c>
      <c r="CB39" s="5">
        <f t="shared" si="59"/>
        <v>45190.66940949027</v>
      </c>
      <c r="CC39" s="5">
        <f t="shared" si="76"/>
        <v>385848.84642611659</v>
      </c>
      <c r="CE39" s="5">
        <f t="shared" ref="CE39" si="190">E39*$CF$8</f>
        <v>33938.372463293104</v>
      </c>
      <c r="CF39" s="5">
        <f t="shared" si="60"/>
        <v>4502.1604463349559</v>
      </c>
      <c r="CG39" s="5">
        <f t="shared" si="78"/>
        <v>38440.532909628062</v>
      </c>
      <c r="CI39" s="5">
        <f t="shared" ref="CI39" si="191">E39*$CJ$8</f>
        <v>1174937.6883591288</v>
      </c>
      <c r="CJ39" s="5">
        <f t="shared" si="61"/>
        <v>155863.63173896939</v>
      </c>
      <c r="CK39" s="5">
        <f t="shared" si="80"/>
        <v>1330801.3200980981</v>
      </c>
      <c r="CM39" s="5">
        <f t="shared" ref="CM39" si="192">E39*$CN$8</f>
        <v>2429039.617758478</v>
      </c>
      <c r="CN39" s="5">
        <f t="shared" si="62"/>
        <v>322228.94900104072</v>
      </c>
      <c r="CO39" s="5">
        <f t="shared" si="82"/>
        <v>2751268.5667595188</v>
      </c>
      <c r="CQ39" s="5">
        <f t="shared" ref="CQ39" si="193">E39*$CR$8</f>
        <v>476.48572688171208</v>
      </c>
      <c r="CR39" s="5">
        <f t="shared" si="63"/>
        <v>63.209135768965226</v>
      </c>
      <c r="CS39" s="5">
        <f t="shared" si="84"/>
        <v>539.69486265067735</v>
      </c>
      <c r="DC39" s="5"/>
      <c r="DD39" s="5"/>
      <c r="DE39" s="5"/>
      <c r="DF39" s="5"/>
      <c r="DG39" s="5"/>
      <c r="DH39" s="5"/>
      <c r="DI39" s="5"/>
      <c r="DJ39" s="5"/>
      <c r="DK39" s="5"/>
    </row>
    <row r="40" spans="1:115" ht="12" customHeight="1" x14ac:dyDescent="0.2">
      <c r="A40" s="21">
        <v>13424</v>
      </c>
      <c r="D40" s="3">
        <v>1298700</v>
      </c>
      <c r="F40" s="3">
        <v>771700</v>
      </c>
      <c r="L40" s="3">
        <f t="shared" si="9"/>
        <v>2070400</v>
      </c>
      <c r="M40" s="3">
        <f t="shared" si="10"/>
        <v>2070400</v>
      </c>
      <c r="T40" s="5">
        <f t="shared" si="1"/>
        <v>1298700</v>
      </c>
      <c r="U40" s="5">
        <f t="shared" si="2"/>
        <v>1298700</v>
      </c>
      <c r="W40" s="5"/>
      <c r="X40" s="5">
        <f t="shared" si="3"/>
        <v>215340.82362000001</v>
      </c>
      <c r="Y40" s="5">
        <f t="shared" si="4"/>
        <v>215340.82362000001</v>
      </c>
      <c r="AB40" s="5">
        <f t="shared" si="5"/>
        <v>1083359.1763800001</v>
      </c>
      <c r="AC40" s="5">
        <f t="shared" si="11"/>
        <v>1083359.1763800001</v>
      </c>
      <c r="AF40" s="5">
        <v>75272.082976843885</v>
      </c>
      <c r="AG40" s="5">
        <f t="shared" si="30"/>
        <v>75272.082976843885</v>
      </c>
      <c r="AI40" s="100"/>
      <c r="AJ40" s="100">
        <f t="shared" si="32"/>
        <v>696427.9170231563</v>
      </c>
      <c r="AK40" s="32">
        <f t="shared" si="33"/>
        <v>696427.9170231563</v>
      </c>
      <c r="AN40" s="5">
        <f t="shared" si="52"/>
        <v>41036.280654402486</v>
      </c>
      <c r="AO40" s="5">
        <f t="shared" si="27"/>
        <v>41036.280654402486</v>
      </c>
      <c r="AR40" s="5">
        <f t="shared" si="35"/>
        <v>124536.65069731684</v>
      </c>
      <c r="AS40" s="5">
        <f t="shared" si="65"/>
        <v>124536.65069731684</v>
      </c>
      <c r="AV40" s="5">
        <f t="shared" si="37"/>
        <v>15770.295008473788</v>
      </c>
      <c r="AW40" s="5">
        <f t="shared" si="28"/>
        <v>15770.295008473788</v>
      </c>
      <c r="AY40" s="5"/>
      <c r="AZ40" s="5">
        <f t="shared" si="39"/>
        <v>172.63915677682661</v>
      </c>
      <c r="BA40" s="5">
        <f t="shared" si="40"/>
        <v>172.63915677682661</v>
      </c>
      <c r="BC40" s="5"/>
      <c r="BD40" s="5">
        <f t="shared" si="53"/>
        <v>274.10225968552118</v>
      </c>
      <c r="BE40" s="5">
        <f t="shared" si="67"/>
        <v>274.10225968552118</v>
      </c>
      <c r="BH40" s="5">
        <f t="shared" si="43"/>
        <v>16261.691777677072</v>
      </c>
      <c r="BI40" s="5">
        <f t="shared" si="29"/>
        <v>16261.691777677072</v>
      </c>
      <c r="BL40" s="5">
        <f t="shared" si="54"/>
        <v>83.463405661242405</v>
      </c>
      <c r="BM40" s="5">
        <f t="shared" si="69"/>
        <v>83.463405661242405</v>
      </c>
      <c r="BP40" s="5">
        <f t="shared" si="55"/>
        <v>3583.3720030487129</v>
      </c>
      <c r="BQ40" s="5">
        <f t="shared" si="71"/>
        <v>3583.3720030487129</v>
      </c>
      <c r="BT40" s="5">
        <f t="shared" si="56"/>
        <v>4134.4734405776535</v>
      </c>
      <c r="BU40" s="5">
        <f t="shared" si="73"/>
        <v>4134.4734405776535</v>
      </c>
      <c r="BW40" s="32"/>
      <c r="BX40" s="32">
        <f t="shared" si="57"/>
        <v>42307.335714419904</v>
      </c>
      <c r="BY40" s="5">
        <f t="shared" si="58"/>
        <v>42307.335714419904</v>
      </c>
      <c r="CB40" s="5">
        <f t="shared" si="59"/>
        <v>38377.505869157743</v>
      </c>
      <c r="CC40" s="5">
        <f t="shared" si="76"/>
        <v>38377.505869157743</v>
      </c>
      <c r="CF40" s="5">
        <f t="shared" si="60"/>
        <v>3823.3929970690933</v>
      </c>
      <c r="CG40" s="5">
        <f t="shared" si="78"/>
        <v>3823.3929970690933</v>
      </c>
      <c r="CJ40" s="5">
        <f t="shared" si="61"/>
        <v>132364.8779717868</v>
      </c>
      <c r="CK40" s="5">
        <f t="shared" si="80"/>
        <v>132364.8779717868</v>
      </c>
      <c r="CN40" s="5">
        <f t="shared" si="62"/>
        <v>273648.15664587117</v>
      </c>
      <c r="CO40" s="5">
        <f t="shared" si="82"/>
        <v>273648.15664587117</v>
      </c>
      <c r="CR40" s="5">
        <f t="shared" si="63"/>
        <v>53.679421231330984</v>
      </c>
      <c r="CS40" s="5">
        <f t="shared" si="84"/>
        <v>53.679421231330984</v>
      </c>
      <c r="DC40" s="5"/>
      <c r="DD40" s="5"/>
      <c r="DE40" s="5"/>
      <c r="DF40" s="5"/>
      <c r="DG40" s="5"/>
      <c r="DH40" s="5"/>
      <c r="DI40" s="5"/>
      <c r="DJ40" s="5"/>
      <c r="DK40" s="5"/>
    </row>
    <row r="41" spans="1:115" ht="12" customHeight="1" x14ac:dyDescent="0.2">
      <c r="A41" s="21">
        <v>13606</v>
      </c>
      <c r="C41" s="3">
        <v>0</v>
      </c>
      <c r="D41" s="3">
        <v>1298700</v>
      </c>
      <c r="E41" s="3">
        <v>7125000</v>
      </c>
      <c r="F41" s="3">
        <v>771700</v>
      </c>
      <c r="K41" s="3">
        <f t="shared" si="23"/>
        <v>7125000</v>
      </c>
      <c r="L41" s="3">
        <f t="shared" si="9"/>
        <v>2070400</v>
      </c>
      <c r="M41" s="3">
        <f t="shared" si="10"/>
        <v>9195400</v>
      </c>
      <c r="S41" s="5">
        <f>W41+AA41</f>
        <v>0</v>
      </c>
      <c r="T41" s="5">
        <f t="shared" si="1"/>
        <v>1298700</v>
      </c>
      <c r="U41" s="5">
        <f t="shared" si="2"/>
        <v>1298700</v>
      </c>
      <c r="W41" s="5">
        <f>C41*$X$7</f>
        <v>0</v>
      </c>
      <c r="X41" s="5">
        <f t="shared" si="3"/>
        <v>215340.82362000001</v>
      </c>
      <c r="Y41" s="5">
        <f t="shared" si="4"/>
        <v>215340.82362000001</v>
      </c>
      <c r="AA41" s="5">
        <f>C41*$AB$7</f>
        <v>0</v>
      </c>
      <c r="AB41" s="5">
        <f t="shared" si="5"/>
        <v>1083359.1763800001</v>
      </c>
      <c r="AC41" s="5">
        <f t="shared" si="11"/>
        <v>1083359.1763800001</v>
      </c>
      <c r="AE41" s="5">
        <v>694976.79306727054</v>
      </c>
      <c r="AF41" s="5">
        <v>75272.082976843885</v>
      </c>
      <c r="AG41" s="5">
        <f t="shared" si="30"/>
        <v>770248.87604411447</v>
      </c>
      <c r="AI41" s="100">
        <f t="shared" si="31"/>
        <v>6430023.20693273</v>
      </c>
      <c r="AJ41" s="100">
        <f t="shared" si="32"/>
        <v>696427.9170231563</v>
      </c>
      <c r="AK41" s="32">
        <f t="shared" si="33"/>
        <v>7126451.1239558868</v>
      </c>
      <c r="AM41" s="5">
        <f t="shared" si="64"/>
        <v>378882.33725880226</v>
      </c>
      <c r="AN41" s="5">
        <f t="shared" si="52"/>
        <v>41036.280654402486</v>
      </c>
      <c r="AO41" s="5">
        <f t="shared" si="27"/>
        <v>419918.61791320477</v>
      </c>
      <c r="AQ41" s="5">
        <f t="shared" si="34"/>
        <v>1149829.7735109271</v>
      </c>
      <c r="AR41" s="5">
        <f t="shared" si="35"/>
        <v>124536.65069731684</v>
      </c>
      <c r="AS41" s="5">
        <f t="shared" si="65"/>
        <v>1274366.4242082438</v>
      </c>
      <c r="AU41" s="5">
        <f t="shared" si="36"/>
        <v>145604.96557648794</v>
      </c>
      <c r="AV41" s="5">
        <f t="shared" si="37"/>
        <v>15770.295008473788</v>
      </c>
      <c r="AW41" s="5">
        <f t="shared" si="28"/>
        <v>161375.26058496174</v>
      </c>
      <c r="AY41" s="5">
        <f t="shared" si="38"/>
        <v>1593.9535985938701</v>
      </c>
      <c r="AZ41" s="5">
        <f t="shared" si="39"/>
        <v>172.63915677682661</v>
      </c>
      <c r="BA41" s="5">
        <f t="shared" si="40"/>
        <v>1766.5927553706968</v>
      </c>
      <c r="BC41" s="5">
        <f t="shared" ref="BC41" si="194">E41*$BD$8</f>
        <v>2530.7484777236468</v>
      </c>
      <c r="BD41" s="5">
        <f t="shared" si="53"/>
        <v>274.10225968552118</v>
      </c>
      <c r="BE41" s="5">
        <f t="shared" si="67"/>
        <v>2804.8507374091678</v>
      </c>
      <c r="BG41" s="5">
        <f t="shared" si="42"/>
        <v>150141.96438505783</v>
      </c>
      <c r="BH41" s="5">
        <f t="shared" si="43"/>
        <v>16261.691777677072</v>
      </c>
      <c r="BI41" s="5">
        <f t="shared" si="29"/>
        <v>166403.6561627349</v>
      </c>
      <c r="BK41" s="5">
        <f t="shared" ref="BK41" si="195">E41*$BL$8</f>
        <v>770.6061491983312</v>
      </c>
      <c r="BL41" s="5">
        <f t="shared" si="54"/>
        <v>83.463405661242405</v>
      </c>
      <c r="BM41" s="5">
        <f t="shared" si="69"/>
        <v>854.0695548595736</v>
      </c>
      <c r="BO41" s="5">
        <f t="shared" ref="BO41" si="196">E41*$BP$8</f>
        <v>33084.781031128783</v>
      </c>
      <c r="BP41" s="5">
        <f t="shared" si="55"/>
        <v>3583.3720030487129</v>
      </c>
      <c r="BQ41" s="5">
        <f t="shared" si="71"/>
        <v>36668.153034177492</v>
      </c>
      <c r="BS41" s="5">
        <f t="shared" ref="BS41" si="197">E41*$BT$8</f>
        <v>38173.024833634547</v>
      </c>
      <c r="BT41" s="5">
        <f t="shared" si="56"/>
        <v>4134.4734405776535</v>
      </c>
      <c r="BU41" s="5">
        <f t="shared" si="73"/>
        <v>42307.498274212201</v>
      </c>
      <c r="BW41" s="32">
        <f t="shared" ref="BW41" si="198">E41*$BX$8</f>
        <v>390617.81387228431</v>
      </c>
      <c r="BX41" s="32">
        <f t="shared" si="57"/>
        <v>42307.335714419904</v>
      </c>
      <c r="BY41" s="5">
        <f t="shared" si="58"/>
        <v>432925.14958670421</v>
      </c>
      <c r="CA41" s="5">
        <f t="shared" ref="CA41" si="199">E41*$CB$8</f>
        <v>354334.23521802376</v>
      </c>
      <c r="CB41" s="5">
        <f t="shared" si="59"/>
        <v>38377.505869157743</v>
      </c>
      <c r="CC41" s="5">
        <f t="shared" si="76"/>
        <v>392711.74108718149</v>
      </c>
      <c r="CE41" s="5">
        <f t="shared" ref="CE41" si="200">E41*$CF$8</f>
        <v>35300.861868753775</v>
      </c>
      <c r="CF41" s="5">
        <f t="shared" si="60"/>
        <v>3823.3929970690933</v>
      </c>
      <c r="CG41" s="5">
        <f t="shared" si="78"/>
        <v>39124.25486582287</v>
      </c>
      <c r="CI41" s="5">
        <f t="shared" ref="CI41" si="201">E41*$CJ$8</f>
        <v>1222106.7196436194</v>
      </c>
      <c r="CJ41" s="5">
        <f t="shared" si="61"/>
        <v>132364.8779717868</v>
      </c>
      <c r="CK41" s="5">
        <f t="shared" si="80"/>
        <v>1354471.5976154061</v>
      </c>
      <c r="CM41" s="5">
        <f t="shared" ref="CM41" si="202">E41*$CN$8</f>
        <v>2526555.8067925777</v>
      </c>
      <c r="CN41" s="5">
        <f t="shared" si="62"/>
        <v>273648.15664587117</v>
      </c>
      <c r="CO41" s="5">
        <f t="shared" si="82"/>
        <v>2800203.963438449</v>
      </c>
      <c r="CQ41" s="5">
        <f t="shared" ref="CQ41" si="203">E41*$CR$8</f>
        <v>495.61471591710927</v>
      </c>
      <c r="CR41" s="5">
        <f t="shared" si="63"/>
        <v>53.679421231330984</v>
      </c>
      <c r="CS41" s="5">
        <f t="shared" si="84"/>
        <v>549.2941371484402</v>
      </c>
      <c r="DC41" s="5"/>
      <c r="DD41" s="5"/>
      <c r="DE41" s="5"/>
      <c r="DF41" s="5"/>
      <c r="DG41" s="5"/>
      <c r="DH41" s="5"/>
      <c r="DI41" s="5"/>
      <c r="DJ41" s="5"/>
      <c r="DK41" s="5"/>
    </row>
    <row r="42" spans="1:115" ht="12" customHeight="1" x14ac:dyDescent="0.2">
      <c r="A42" s="21">
        <v>13789</v>
      </c>
      <c r="D42" s="3">
        <v>1298700</v>
      </c>
      <c r="F42" s="3">
        <v>629200</v>
      </c>
      <c r="L42" s="3">
        <f t="shared" si="9"/>
        <v>1927900</v>
      </c>
      <c r="M42" s="3">
        <f t="shared" si="10"/>
        <v>1927900</v>
      </c>
      <c r="T42" s="5">
        <f t="shared" si="1"/>
        <v>1298700</v>
      </c>
      <c r="U42" s="5">
        <f t="shared" si="2"/>
        <v>1298700</v>
      </c>
      <c r="W42" s="5"/>
      <c r="X42" s="5">
        <f t="shared" ref="X42:X69" si="204">D42*$X$7</f>
        <v>215340.82362000001</v>
      </c>
      <c r="Y42" s="5">
        <f t="shared" si="4"/>
        <v>215340.82362000001</v>
      </c>
      <c r="AB42" s="5">
        <f t="shared" ref="AB42:AB69" si="205">D42*$AB$7</f>
        <v>1083359.1763800001</v>
      </c>
      <c r="AC42" s="5">
        <f t="shared" si="11"/>
        <v>1083359.1763800001</v>
      </c>
      <c r="AF42" s="5">
        <v>61372.54711549847</v>
      </c>
      <c r="AG42" s="5">
        <f t="shared" si="30"/>
        <v>61372.54711549847</v>
      </c>
      <c r="AI42" s="100"/>
      <c r="AJ42" s="100">
        <f t="shared" si="32"/>
        <v>567827.45288450166</v>
      </c>
      <c r="AK42" s="32">
        <f t="shared" si="33"/>
        <v>567827.45288450166</v>
      </c>
      <c r="AN42" s="5">
        <f t="shared" si="52"/>
        <v>33458.633909226439</v>
      </c>
      <c r="AO42" s="5">
        <f t="shared" si="27"/>
        <v>33458.633909226439</v>
      </c>
      <c r="AR42" s="5">
        <f t="shared" si="35"/>
        <v>101540.0552270983</v>
      </c>
      <c r="AS42" s="5">
        <f t="shared" si="65"/>
        <v>101540.0552270983</v>
      </c>
      <c r="AV42" s="5">
        <f t="shared" si="37"/>
        <v>12858.195696944029</v>
      </c>
      <c r="AW42" s="5">
        <f t="shared" si="28"/>
        <v>12858.195696944029</v>
      </c>
      <c r="AY42" s="5"/>
      <c r="AZ42" s="5">
        <f t="shared" si="39"/>
        <v>140.7600848049492</v>
      </c>
      <c r="BA42" s="5">
        <f t="shared" si="40"/>
        <v>140.7600848049492</v>
      </c>
      <c r="BC42" s="5"/>
      <c r="BD42" s="5">
        <f t="shared" si="53"/>
        <v>223.48729013104821</v>
      </c>
      <c r="BE42" s="5">
        <f t="shared" si="67"/>
        <v>223.48729013104821</v>
      </c>
      <c r="BH42" s="5">
        <f t="shared" si="43"/>
        <v>13258.852489975914</v>
      </c>
      <c r="BI42" s="5">
        <f t="shared" si="29"/>
        <v>13258.852489975914</v>
      </c>
      <c r="BL42" s="5">
        <f t="shared" si="54"/>
        <v>68.051282677275779</v>
      </c>
      <c r="BM42" s="5">
        <f t="shared" si="69"/>
        <v>68.051282677275779</v>
      </c>
      <c r="BP42" s="5">
        <f t="shared" si="55"/>
        <v>2921.6763824261375</v>
      </c>
      <c r="BQ42" s="5">
        <f t="shared" si="71"/>
        <v>2921.6763824261375</v>
      </c>
      <c r="BT42" s="5">
        <f t="shared" si="56"/>
        <v>3371.0129439049624</v>
      </c>
      <c r="BU42" s="5">
        <f t="shared" si="73"/>
        <v>3371.0129439049624</v>
      </c>
      <c r="BW42" s="32"/>
      <c r="BX42" s="32">
        <f t="shared" si="57"/>
        <v>34494.979436974216</v>
      </c>
      <c r="BY42" s="5">
        <f t="shared" si="58"/>
        <v>34494.979436974216</v>
      </c>
      <c r="CB42" s="5">
        <f t="shared" si="59"/>
        <v>31290.821164797268</v>
      </c>
      <c r="CC42" s="5">
        <f t="shared" si="76"/>
        <v>31290.821164797268</v>
      </c>
      <c r="CF42" s="5">
        <f t="shared" si="60"/>
        <v>3117.3757596940177</v>
      </c>
      <c r="CG42" s="5">
        <f t="shared" si="78"/>
        <v>3117.3757596940177</v>
      </c>
      <c r="CJ42" s="5">
        <f t="shared" si="61"/>
        <v>107922.74357891442</v>
      </c>
      <c r="CK42" s="5">
        <f t="shared" si="80"/>
        <v>107922.74357891442</v>
      </c>
      <c r="CN42" s="5">
        <f t="shared" si="62"/>
        <v>223117.04051001964</v>
      </c>
      <c r="CO42" s="5">
        <f t="shared" si="82"/>
        <v>223117.04051001964</v>
      </c>
      <c r="CR42" s="5">
        <f t="shared" si="63"/>
        <v>43.767126912988793</v>
      </c>
      <c r="CS42" s="5">
        <f t="shared" si="84"/>
        <v>43.767126912988793</v>
      </c>
      <c r="DC42" s="5"/>
      <c r="DD42" s="5"/>
      <c r="DE42" s="5"/>
      <c r="DF42" s="5"/>
      <c r="DG42" s="5"/>
      <c r="DH42" s="5"/>
      <c r="DI42" s="5"/>
      <c r="DJ42" s="5"/>
      <c r="DK42" s="5"/>
    </row>
    <row r="43" spans="1:115" ht="12" customHeight="1" x14ac:dyDescent="0.2">
      <c r="A43" s="21">
        <v>13971</v>
      </c>
      <c r="C43" s="3">
        <v>0</v>
      </c>
      <c r="D43" s="3">
        <v>1298700</v>
      </c>
      <c r="E43" s="3">
        <v>7410000</v>
      </c>
      <c r="F43" s="3">
        <v>629200</v>
      </c>
      <c r="K43" s="3">
        <f t="shared" si="23"/>
        <v>7410000</v>
      </c>
      <c r="L43" s="3">
        <f t="shared" si="9"/>
        <v>1927900</v>
      </c>
      <c r="M43" s="3">
        <f t="shared" si="10"/>
        <v>9337900</v>
      </c>
      <c r="S43" s="5">
        <f>W43+AA43</f>
        <v>0</v>
      </c>
      <c r="T43" s="5">
        <f t="shared" si="1"/>
        <v>1298700</v>
      </c>
      <c r="U43" s="5">
        <f t="shared" si="2"/>
        <v>1298700</v>
      </c>
      <c r="W43" s="5">
        <f>C43*$X$7</f>
        <v>0</v>
      </c>
      <c r="X43" s="5">
        <f t="shared" si="204"/>
        <v>215340.82362000001</v>
      </c>
      <c r="Y43" s="5">
        <f t="shared" si="4"/>
        <v>215340.82362000001</v>
      </c>
      <c r="AA43" s="5">
        <f>C43*$AB$7</f>
        <v>0</v>
      </c>
      <c r="AB43" s="5">
        <f t="shared" si="205"/>
        <v>1083359.1763800001</v>
      </c>
      <c r="AC43" s="5">
        <f t="shared" si="11"/>
        <v>1083359.1763800001</v>
      </c>
      <c r="AE43" s="5">
        <v>722775.86478996137</v>
      </c>
      <c r="AF43" s="5">
        <v>61372.54711549847</v>
      </c>
      <c r="AG43" s="5">
        <f t="shared" si="30"/>
        <v>784148.41190545983</v>
      </c>
      <c r="AI43" s="100">
        <f t="shared" si="31"/>
        <v>6687224.13521004</v>
      </c>
      <c r="AJ43" s="100">
        <f t="shared" si="32"/>
        <v>567827.45288450166</v>
      </c>
      <c r="AK43" s="32">
        <f t="shared" si="33"/>
        <v>7255051.5880945418</v>
      </c>
      <c r="AM43" s="5">
        <f t="shared" si="64"/>
        <v>394037.63074915437</v>
      </c>
      <c r="AN43" s="5">
        <f t="shared" si="52"/>
        <v>33458.633909226439</v>
      </c>
      <c r="AO43" s="5">
        <f t="shared" si="27"/>
        <v>427496.26465838082</v>
      </c>
      <c r="AQ43" s="5">
        <f t="shared" si="34"/>
        <v>1195822.9644513642</v>
      </c>
      <c r="AR43" s="5">
        <f t="shared" si="35"/>
        <v>101540.0552270983</v>
      </c>
      <c r="AS43" s="5">
        <f t="shared" si="65"/>
        <v>1297363.0196784625</v>
      </c>
      <c r="AU43" s="5">
        <f t="shared" si="36"/>
        <v>151429.16419954746</v>
      </c>
      <c r="AV43" s="5">
        <f t="shared" si="37"/>
        <v>12858.195696944029</v>
      </c>
      <c r="AW43" s="5">
        <f t="shared" si="28"/>
        <v>164287.35989649149</v>
      </c>
      <c r="AY43" s="5">
        <f t="shared" si="38"/>
        <v>1657.7117425376248</v>
      </c>
      <c r="AZ43" s="5">
        <f t="shared" si="39"/>
        <v>140.7600848049492</v>
      </c>
      <c r="BA43" s="5">
        <f t="shared" si="40"/>
        <v>1798.471827342574</v>
      </c>
      <c r="BC43" s="5">
        <f t="shared" ref="BC43" si="206">E43*$BD$8</f>
        <v>2631.9784168325928</v>
      </c>
      <c r="BD43" s="5">
        <f t="shared" si="53"/>
        <v>223.48729013104821</v>
      </c>
      <c r="BE43" s="5">
        <f t="shared" si="67"/>
        <v>2855.465706963641</v>
      </c>
      <c r="BG43" s="5">
        <f t="shared" si="42"/>
        <v>156147.64296046016</v>
      </c>
      <c r="BH43" s="5">
        <f t="shared" si="43"/>
        <v>13258.852489975914</v>
      </c>
      <c r="BI43" s="5">
        <f t="shared" si="29"/>
        <v>169406.49545043608</v>
      </c>
      <c r="BK43" s="5">
        <f t="shared" ref="BK43" si="207">E43*$BL$8</f>
        <v>801.43039516626436</v>
      </c>
      <c r="BL43" s="5">
        <f t="shared" si="54"/>
        <v>68.051282677275779</v>
      </c>
      <c r="BM43" s="5">
        <f t="shared" si="69"/>
        <v>869.48167784354018</v>
      </c>
      <c r="BO43" s="5">
        <f t="shared" ref="BO43" si="208">E43*$BP$8</f>
        <v>34408.172272373929</v>
      </c>
      <c r="BP43" s="5">
        <f t="shared" si="55"/>
        <v>2921.6763824261375</v>
      </c>
      <c r="BQ43" s="5">
        <f t="shared" si="71"/>
        <v>37329.848654800066</v>
      </c>
      <c r="BS43" s="5">
        <f t="shared" ref="BS43" si="209">E43*$BT$8</f>
        <v>39699.945826979929</v>
      </c>
      <c r="BT43" s="5">
        <f t="shared" si="56"/>
        <v>3371.0129439049624</v>
      </c>
      <c r="BU43" s="5">
        <f t="shared" si="73"/>
        <v>43070.958770884892</v>
      </c>
      <c r="BW43" s="32">
        <f t="shared" ref="BW43" si="210">E43*$BX$8</f>
        <v>406242.52642717568</v>
      </c>
      <c r="BX43" s="32">
        <f t="shared" si="57"/>
        <v>34494.979436974216</v>
      </c>
      <c r="BY43" s="5">
        <f t="shared" si="58"/>
        <v>440737.50586414989</v>
      </c>
      <c r="CA43" s="5">
        <f t="shared" ref="CA43" si="211">E43*$CB$8</f>
        <v>368507.60462674469</v>
      </c>
      <c r="CB43" s="5">
        <f t="shared" si="59"/>
        <v>31290.821164797268</v>
      </c>
      <c r="CC43" s="5">
        <f t="shared" si="76"/>
        <v>399798.42579154199</v>
      </c>
      <c r="CE43" s="5">
        <f t="shared" ref="CE43" si="212">E43*$CF$8</f>
        <v>36712.896343503926</v>
      </c>
      <c r="CF43" s="5">
        <f t="shared" si="60"/>
        <v>3117.3757596940177</v>
      </c>
      <c r="CG43" s="5">
        <f t="shared" si="78"/>
        <v>39830.272103197945</v>
      </c>
      <c r="CI43" s="5">
        <f t="shared" ref="CI43" si="213">E43*$CJ$8</f>
        <v>1270990.988429364</v>
      </c>
      <c r="CJ43" s="5">
        <f t="shared" si="61"/>
        <v>107922.74357891442</v>
      </c>
      <c r="CK43" s="5">
        <f t="shared" si="80"/>
        <v>1378913.7320082784</v>
      </c>
      <c r="CM43" s="5">
        <f t="shared" ref="CM43" si="214">E43*$CN$8</f>
        <v>2627618.0390642807</v>
      </c>
      <c r="CN43" s="5">
        <f t="shared" si="62"/>
        <v>223117.04051001964</v>
      </c>
      <c r="CO43" s="5">
        <f t="shared" si="82"/>
        <v>2850735.0795743004</v>
      </c>
      <c r="CQ43" s="5">
        <f t="shared" ref="CQ43" si="215">E43*$CR$8</f>
        <v>515.4393045537937</v>
      </c>
      <c r="CR43" s="5">
        <f t="shared" si="63"/>
        <v>43.767126912988793</v>
      </c>
      <c r="CS43" s="5">
        <f t="shared" si="84"/>
        <v>559.20643146678253</v>
      </c>
      <c r="DC43" s="5"/>
      <c r="DD43" s="5"/>
      <c r="DE43" s="5"/>
      <c r="DF43" s="5"/>
      <c r="DG43" s="5"/>
      <c r="DH43" s="5"/>
      <c r="DI43" s="5"/>
      <c r="DJ43" s="5"/>
      <c r="DK43" s="5"/>
    </row>
    <row r="44" spans="1:115" ht="12" customHeight="1" x14ac:dyDescent="0.2">
      <c r="A44" s="21">
        <v>14154</v>
      </c>
      <c r="D44" s="3">
        <v>1298700</v>
      </c>
      <c r="F44" s="3">
        <v>481000</v>
      </c>
      <c r="L44" s="3">
        <f t="shared" si="9"/>
        <v>1779700</v>
      </c>
      <c r="M44" s="3">
        <f t="shared" si="10"/>
        <v>1779700</v>
      </c>
      <c r="T44" s="5">
        <f t="shared" si="1"/>
        <v>1298700</v>
      </c>
      <c r="U44" s="5">
        <f t="shared" si="2"/>
        <v>1298700</v>
      </c>
      <c r="W44" s="5"/>
      <c r="X44" s="5">
        <f t="shared" si="204"/>
        <v>215340.82362000001</v>
      </c>
      <c r="Y44" s="5">
        <f t="shared" si="4"/>
        <v>215340.82362000001</v>
      </c>
      <c r="AB44" s="5">
        <f t="shared" si="205"/>
        <v>1083359.1763800001</v>
      </c>
      <c r="AC44" s="5">
        <f t="shared" si="11"/>
        <v>1083359.1763800001</v>
      </c>
      <c r="AF44" s="5">
        <v>46917.029819699244</v>
      </c>
      <c r="AG44" s="5">
        <f t="shared" si="30"/>
        <v>46917.029819699244</v>
      </c>
      <c r="AI44" s="100"/>
      <c r="AJ44" s="100">
        <f t="shared" si="32"/>
        <v>434082.97018030076</v>
      </c>
      <c r="AK44" s="32">
        <f t="shared" si="33"/>
        <v>434082.97018030076</v>
      </c>
      <c r="AN44" s="5">
        <f t="shared" si="52"/>
        <v>25577.881294243354</v>
      </c>
      <c r="AO44" s="5">
        <f t="shared" si="27"/>
        <v>25577.881294243354</v>
      </c>
      <c r="AR44" s="5">
        <f t="shared" si="35"/>
        <v>77623.595938071012</v>
      </c>
      <c r="AS44" s="5">
        <f t="shared" si="65"/>
        <v>77623.595938071012</v>
      </c>
      <c r="AV44" s="5">
        <f t="shared" si="37"/>
        <v>9829.6124129530799</v>
      </c>
      <c r="AW44" s="5">
        <f t="shared" si="28"/>
        <v>9829.6124129530799</v>
      </c>
      <c r="AY44" s="5"/>
      <c r="AZ44" s="5">
        <f t="shared" si="39"/>
        <v>107.6058499541967</v>
      </c>
      <c r="BA44" s="5">
        <f t="shared" si="40"/>
        <v>107.6058499541967</v>
      </c>
      <c r="BC44" s="5"/>
      <c r="BD44" s="5">
        <f t="shared" si="53"/>
        <v>170.84772179439636</v>
      </c>
      <c r="BE44" s="5">
        <f t="shared" si="67"/>
        <v>170.84772179439636</v>
      </c>
      <c r="BH44" s="5">
        <f t="shared" si="43"/>
        <v>10135.899630766711</v>
      </c>
      <c r="BI44" s="5">
        <f t="shared" si="29"/>
        <v>10135.899630766711</v>
      </c>
      <c r="BL44" s="5">
        <f t="shared" si="54"/>
        <v>52.022674773950499</v>
      </c>
      <c r="BM44" s="5">
        <f t="shared" si="69"/>
        <v>52.022674773950499</v>
      </c>
      <c r="BP44" s="5">
        <f t="shared" si="55"/>
        <v>2233.5129369786587</v>
      </c>
      <c r="BQ44" s="5">
        <f t="shared" si="71"/>
        <v>2233.5129369786587</v>
      </c>
      <c r="BT44" s="5">
        <f t="shared" si="56"/>
        <v>2577.0140273653637</v>
      </c>
      <c r="BU44" s="5">
        <f t="shared" si="73"/>
        <v>2577.0140273653637</v>
      </c>
      <c r="BW44" s="32"/>
      <c r="BX44" s="32">
        <f t="shared" si="57"/>
        <v>26370.128908430703</v>
      </c>
      <c r="BY44" s="5">
        <f t="shared" si="58"/>
        <v>26370.128908430703</v>
      </c>
      <c r="CB44" s="5">
        <f t="shared" si="59"/>
        <v>23920.669072262375</v>
      </c>
      <c r="CC44" s="5">
        <f t="shared" si="76"/>
        <v>23920.669072262375</v>
      </c>
      <c r="CF44" s="5">
        <f t="shared" si="60"/>
        <v>2383.1178328239394</v>
      </c>
      <c r="CG44" s="5">
        <f t="shared" si="78"/>
        <v>2383.1178328239394</v>
      </c>
      <c r="CJ44" s="5">
        <f t="shared" si="61"/>
        <v>82502.923810327149</v>
      </c>
      <c r="CK44" s="5">
        <f t="shared" si="80"/>
        <v>82502.923810327149</v>
      </c>
      <c r="CN44" s="5">
        <f t="shared" si="62"/>
        <v>170564.67972873402</v>
      </c>
      <c r="CO44" s="5">
        <f t="shared" si="82"/>
        <v>170564.67972873402</v>
      </c>
      <c r="CR44" s="5">
        <f t="shared" si="63"/>
        <v>33.45834082191292</v>
      </c>
      <c r="CS44" s="5">
        <f t="shared" si="84"/>
        <v>33.45834082191292</v>
      </c>
      <c r="DC44" s="5"/>
      <c r="DD44" s="5"/>
      <c r="DE44" s="5"/>
      <c r="DF44" s="5"/>
      <c r="DG44" s="5"/>
      <c r="DH44" s="5"/>
      <c r="DI44" s="5"/>
      <c r="DJ44" s="5"/>
      <c r="DK44" s="5"/>
    </row>
    <row r="45" spans="1:115" ht="12" customHeight="1" x14ac:dyDescent="0.2">
      <c r="A45" s="21">
        <v>14336</v>
      </c>
      <c r="C45" s="3">
        <v>0</v>
      </c>
      <c r="D45" s="3">
        <v>1298700</v>
      </c>
      <c r="E45" s="3">
        <v>7705000</v>
      </c>
      <c r="F45" s="3">
        <v>481000</v>
      </c>
      <c r="K45" s="3">
        <f t="shared" si="23"/>
        <v>7705000</v>
      </c>
      <c r="L45" s="3">
        <f t="shared" si="9"/>
        <v>1779700</v>
      </c>
      <c r="M45" s="3">
        <f t="shared" si="10"/>
        <v>9484700</v>
      </c>
      <c r="S45" s="5">
        <f>W45+AA45</f>
        <v>0</v>
      </c>
      <c r="T45" s="5">
        <f t="shared" si="1"/>
        <v>1298700</v>
      </c>
      <c r="U45" s="5">
        <f t="shared" si="2"/>
        <v>1298700</v>
      </c>
      <c r="W45" s="5">
        <f>C45*$X$7</f>
        <v>0</v>
      </c>
      <c r="X45" s="5">
        <f t="shared" si="204"/>
        <v>215340.82362000001</v>
      </c>
      <c r="Y45" s="5">
        <f t="shared" si="4"/>
        <v>215340.82362000001</v>
      </c>
      <c r="AA45" s="5">
        <f>C45*$AB$7</f>
        <v>0</v>
      </c>
      <c r="AB45" s="5">
        <f t="shared" si="205"/>
        <v>1083359.1763800001</v>
      </c>
      <c r="AC45" s="5">
        <f t="shared" si="11"/>
        <v>1083359.1763800001</v>
      </c>
      <c r="AE45" s="5">
        <v>751550.34253800975</v>
      </c>
      <c r="AF45" s="5">
        <v>46917.029819699244</v>
      </c>
      <c r="AG45" s="5">
        <f t="shared" si="30"/>
        <v>798467.37235770898</v>
      </c>
      <c r="AI45" s="100">
        <f t="shared" si="31"/>
        <v>6953449.6574619897</v>
      </c>
      <c r="AJ45" s="100">
        <f t="shared" si="32"/>
        <v>434082.97018030076</v>
      </c>
      <c r="AK45" s="32">
        <f t="shared" si="33"/>
        <v>7387532.6276422907</v>
      </c>
      <c r="AM45" s="5">
        <f t="shared" si="64"/>
        <v>409724.68892337848</v>
      </c>
      <c r="AN45" s="5">
        <f t="shared" si="52"/>
        <v>25577.881294243354</v>
      </c>
      <c r="AO45" s="5">
        <f t="shared" si="27"/>
        <v>435302.5702176218</v>
      </c>
      <c r="AQ45" s="5">
        <f t="shared" si="34"/>
        <v>1243429.9515651499</v>
      </c>
      <c r="AR45" s="5">
        <f t="shared" si="35"/>
        <v>77623.595938071012</v>
      </c>
      <c r="AS45" s="5">
        <f t="shared" si="65"/>
        <v>1321053.5475032208</v>
      </c>
      <c r="AU45" s="5">
        <f t="shared" si="36"/>
        <v>157457.72066903012</v>
      </c>
      <c r="AV45" s="5">
        <f t="shared" si="37"/>
        <v>9829.6124129530799</v>
      </c>
      <c r="AW45" s="5">
        <f t="shared" si="28"/>
        <v>167287.3330819832</v>
      </c>
      <c r="AY45" s="5">
        <f t="shared" si="38"/>
        <v>1723.7070143390551</v>
      </c>
      <c r="AZ45" s="5">
        <f t="shared" si="39"/>
        <v>107.6058499541967</v>
      </c>
      <c r="BA45" s="5">
        <f t="shared" si="40"/>
        <v>1831.3128642932518</v>
      </c>
      <c r="BC45" s="5">
        <f t="shared" ref="BC45" si="216">E45*$BD$8</f>
        <v>2736.7602836295719</v>
      </c>
      <c r="BD45" s="5">
        <f t="shared" si="53"/>
        <v>170.84772179439636</v>
      </c>
      <c r="BE45" s="5">
        <f t="shared" si="67"/>
        <v>2907.6080054239683</v>
      </c>
      <c r="BG45" s="5">
        <f t="shared" si="42"/>
        <v>162364.04709991167</v>
      </c>
      <c r="BH45" s="5">
        <f t="shared" si="43"/>
        <v>10135.899630766711</v>
      </c>
      <c r="BI45" s="5">
        <f t="shared" si="29"/>
        <v>172499.94673067838</v>
      </c>
      <c r="BK45" s="5">
        <f t="shared" ref="BK45" si="217">E45*$BL$8</f>
        <v>833.33619362430056</v>
      </c>
      <c r="BL45" s="5">
        <f t="shared" si="54"/>
        <v>52.022674773950499</v>
      </c>
      <c r="BM45" s="5">
        <f t="shared" si="69"/>
        <v>885.35886839825105</v>
      </c>
      <c r="BO45" s="5">
        <f t="shared" ref="BO45" si="218">E45*$BP$8</f>
        <v>35777.998294013647</v>
      </c>
      <c r="BP45" s="5">
        <f t="shared" si="55"/>
        <v>2233.5129369786587</v>
      </c>
      <c r="BQ45" s="5">
        <f t="shared" si="71"/>
        <v>38011.511230992306</v>
      </c>
      <c r="BS45" s="5">
        <f t="shared" ref="BS45" si="219">E45*$BT$8</f>
        <v>41280.442995530415</v>
      </c>
      <c r="BT45" s="5">
        <f t="shared" si="56"/>
        <v>2577.0140273653637</v>
      </c>
      <c r="BU45" s="5">
        <f t="shared" si="73"/>
        <v>43857.457022895782</v>
      </c>
      <c r="BW45" s="32">
        <f t="shared" ref="BW45" si="220">E45*$BX$8</f>
        <v>422415.47451030888</v>
      </c>
      <c r="BX45" s="32">
        <f t="shared" si="57"/>
        <v>26370.128908430703</v>
      </c>
      <c r="BY45" s="5">
        <f t="shared" si="58"/>
        <v>448785.60341873957</v>
      </c>
      <c r="CA45" s="5">
        <f t="shared" ref="CA45" si="221">E45*$CB$8</f>
        <v>383178.28524278919</v>
      </c>
      <c r="CB45" s="5">
        <f t="shared" si="59"/>
        <v>23920.669072262375</v>
      </c>
      <c r="CC45" s="5">
        <f t="shared" si="76"/>
        <v>407098.95431505155</v>
      </c>
      <c r="CE45" s="5">
        <f t="shared" ref="CE45" si="222">E45*$CF$8</f>
        <v>38174.475887543558</v>
      </c>
      <c r="CF45" s="5">
        <f t="shared" si="60"/>
        <v>2383.1178328239394</v>
      </c>
      <c r="CG45" s="5">
        <f t="shared" si="78"/>
        <v>40557.593720367498</v>
      </c>
      <c r="CI45" s="5">
        <f t="shared" ref="CI45" si="223">E45*$CJ$8</f>
        <v>1321590.494716363</v>
      </c>
      <c r="CJ45" s="5">
        <f t="shared" si="61"/>
        <v>82502.923810327149</v>
      </c>
      <c r="CK45" s="5">
        <f t="shared" si="80"/>
        <v>1404093.4185266902</v>
      </c>
      <c r="CM45" s="5">
        <f t="shared" ref="CM45" si="224">E45*$CN$8</f>
        <v>2732226.3145735874</v>
      </c>
      <c r="CN45" s="5">
        <f t="shared" si="62"/>
        <v>170564.67972873402</v>
      </c>
      <c r="CO45" s="5">
        <f t="shared" si="82"/>
        <v>2902790.9943023212</v>
      </c>
      <c r="CQ45" s="5">
        <f t="shared" ref="CQ45" si="225">E45*$CR$8</f>
        <v>535.95949279176523</v>
      </c>
      <c r="CR45" s="5">
        <f t="shared" si="63"/>
        <v>33.45834082191292</v>
      </c>
      <c r="CS45" s="5">
        <f t="shared" si="84"/>
        <v>569.41783361367811</v>
      </c>
      <c r="DC45" s="5"/>
      <c r="DD45" s="5"/>
      <c r="DE45" s="5"/>
      <c r="DF45" s="5"/>
      <c r="DG45" s="5"/>
      <c r="DH45" s="5"/>
      <c r="DI45" s="5"/>
      <c r="DJ45" s="5"/>
      <c r="DK45" s="5"/>
    </row>
    <row r="46" spans="1:115" ht="12" customHeight="1" x14ac:dyDescent="0.2">
      <c r="A46" s="21">
        <v>14519</v>
      </c>
      <c r="D46" s="3">
        <v>1298700</v>
      </c>
      <c r="F46" s="3">
        <v>326900</v>
      </c>
      <c r="L46" s="3">
        <f t="shared" si="9"/>
        <v>1625600</v>
      </c>
      <c r="M46" s="3">
        <f t="shared" si="10"/>
        <v>1625600</v>
      </c>
      <c r="T46" s="5">
        <f t="shared" si="1"/>
        <v>1298700</v>
      </c>
      <c r="U46" s="5">
        <f t="shared" si="2"/>
        <v>1298700</v>
      </c>
      <c r="W46" s="5"/>
      <c r="X46" s="5">
        <f t="shared" si="204"/>
        <v>215340.82362000001</v>
      </c>
      <c r="Y46" s="5">
        <f t="shared" si="4"/>
        <v>215340.82362000001</v>
      </c>
      <c r="AB46" s="5">
        <f t="shared" si="205"/>
        <v>1083359.1763800001</v>
      </c>
      <c r="AC46" s="5">
        <f t="shared" si="11"/>
        <v>1083359.1763800001</v>
      </c>
      <c r="AF46" s="5">
        <v>31886.022968939051</v>
      </c>
      <c r="AG46" s="5">
        <f t="shared" si="30"/>
        <v>31886.022968939051</v>
      </c>
      <c r="AI46" s="100"/>
      <c r="AJ46" s="100">
        <f t="shared" si="32"/>
        <v>295013.97703106102</v>
      </c>
      <c r="AK46" s="32">
        <f t="shared" si="33"/>
        <v>295013.97703106102</v>
      </c>
      <c r="AN46" s="5">
        <f t="shared" si="52"/>
        <v>17383.387515775783</v>
      </c>
      <c r="AO46" s="5">
        <f t="shared" si="27"/>
        <v>17383.387515775783</v>
      </c>
      <c r="AR46" s="5">
        <f t="shared" si="35"/>
        <v>52754.996906768014</v>
      </c>
      <c r="AS46" s="5">
        <f t="shared" si="65"/>
        <v>52754.996906768014</v>
      </c>
      <c r="AV46" s="5">
        <f t="shared" si="37"/>
        <v>6680.457999572478</v>
      </c>
      <c r="AW46" s="5">
        <f t="shared" si="28"/>
        <v>6680.457999572478</v>
      </c>
      <c r="AY46" s="5"/>
      <c r="AZ46" s="5">
        <f t="shared" si="39"/>
        <v>73.131709667415592</v>
      </c>
      <c r="BA46" s="5">
        <f t="shared" si="40"/>
        <v>73.131709667415592</v>
      </c>
      <c r="BC46" s="5"/>
      <c r="BD46" s="5">
        <f t="shared" si="53"/>
        <v>116.11251612180493</v>
      </c>
      <c r="BE46" s="5">
        <f t="shared" si="67"/>
        <v>116.11251612180493</v>
      </c>
      <c r="BH46" s="5">
        <f t="shared" si="43"/>
        <v>6888.618688768478</v>
      </c>
      <c r="BI46" s="5">
        <f t="shared" si="29"/>
        <v>6888.618688768478</v>
      </c>
      <c r="BL46" s="5">
        <f t="shared" si="54"/>
        <v>35.355950901464482</v>
      </c>
      <c r="BM46" s="5">
        <f t="shared" si="69"/>
        <v>35.355950901464482</v>
      </c>
      <c r="BP46" s="5">
        <f t="shared" si="55"/>
        <v>1517.9529710983857</v>
      </c>
      <c r="BQ46" s="5">
        <f t="shared" si="71"/>
        <v>1517.9529710983857</v>
      </c>
      <c r="BT46" s="5">
        <f t="shared" si="56"/>
        <v>1751.4051674547557</v>
      </c>
      <c r="BU46" s="5">
        <f t="shared" si="73"/>
        <v>1751.4051674547557</v>
      </c>
      <c r="BW46" s="32"/>
      <c r="BX46" s="32">
        <f t="shared" si="57"/>
        <v>17921.819418224524</v>
      </c>
      <c r="BY46" s="5">
        <f t="shared" si="58"/>
        <v>17921.819418224524</v>
      </c>
      <c r="CB46" s="5">
        <f t="shared" si="59"/>
        <v>16257.103367406591</v>
      </c>
      <c r="CC46" s="5">
        <f t="shared" si="76"/>
        <v>16257.103367406591</v>
      </c>
      <c r="CF46" s="5">
        <f t="shared" si="60"/>
        <v>1619.6283150730681</v>
      </c>
      <c r="CG46" s="5">
        <f t="shared" si="78"/>
        <v>1619.6283150730681</v>
      </c>
      <c r="CJ46" s="5">
        <f t="shared" si="61"/>
        <v>56071.113915999886</v>
      </c>
      <c r="CK46" s="5">
        <f t="shared" si="80"/>
        <v>56071.113915999886</v>
      </c>
      <c r="CN46" s="5">
        <f t="shared" si="62"/>
        <v>115920.15343726227</v>
      </c>
      <c r="CO46" s="5">
        <f t="shared" si="82"/>
        <v>115920.15343726227</v>
      </c>
      <c r="CR46" s="5">
        <f t="shared" si="63"/>
        <v>22.739150966077617</v>
      </c>
      <c r="CS46" s="5">
        <f t="shared" si="84"/>
        <v>22.739150966077617</v>
      </c>
      <c r="DC46" s="5"/>
      <c r="DD46" s="5"/>
      <c r="DE46" s="5"/>
      <c r="DF46" s="5"/>
      <c r="DG46" s="5"/>
      <c r="DH46" s="5"/>
      <c r="DI46" s="5"/>
      <c r="DJ46" s="5"/>
      <c r="DK46" s="5"/>
    </row>
    <row r="47" spans="1:115" ht="12" customHeight="1" x14ac:dyDescent="0.2">
      <c r="A47" s="21">
        <v>14702</v>
      </c>
      <c r="C47" s="3">
        <v>0</v>
      </c>
      <c r="D47" s="3">
        <v>1298700</v>
      </c>
      <c r="E47" s="3">
        <v>8010000</v>
      </c>
      <c r="F47" s="3">
        <v>326900</v>
      </c>
      <c r="K47" s="3">
        <f t="shared" si="23"/>
        <v>8010000</v>
      </c>
      <c r="L47" s="3">
        <f t="shared" si="9"/>
        <v>1625600</v>
      </c>
      <c r="M47" s="3">
        <f t="shared" si="10"/>
        <v>9635600</v>
      </c>
      <c r="S47" s="5">
        <f>W47+AA47</f>
        <v>0</v>
      </c>
      <c r="T47" s="5">
        <f t="shared" si="1"/>
        <v>1298700</v>
      </c>
      <c r="U47" s="5">
        <f t="shared" si="2"/>
        <v>1298700</v>
      </c>
      <c r="W47" s="5">
        <f>C47*$X$7</f>
        <v>0</v>
      </c>
      <c r="X47" s="5">
        <f t="shared" si="204"/>
        <v>215340.82362000001</v>
      </c>
      <c r="Y47" s="5">
        <f t="shared" si="4"/>
        <v>215340.82362000001</v>
      </c>
      <c r="AA47" s="5">
        <f>C47*$AB$7</f>
        <v>0</v>
      </c>
      <c r="AB47" s="5">
        <f t="shared" si="205"/>
        <v>1083359.1763800001</v>
      </c>
      <c r="AC47" s="5">
        <f t="shared" si="11"/>
        <v>1083359.1763800001</v>
      </c>
      <c r="AE47" s="5">
        <v>781300.22631141567</v>
      </c>
      <c r="AF47" s="5">
        <v>31886.022968939051</v>
      </c>
      <c r="AG47" s="5">
        <f t="shared" si="30"/>
        <v>813186.24928035471</v>
      </c>
      <c r="AI47" s="100">
        <f t="shared" si="31"/>
        <v>7228699.7736885846</v>
      </c>
      <c r="AJ47" s="100">
        <f t="shared" si="32"/>
        <v>295013.97703106102</v>
      </c>
      <c r="AK47" s="32">
        <f t="shared" si="33"/>
        <v>7523713.750719646</v>
      </c>
      <c r="AM47" s="5">
        <f t="shared" si="64"/>
        <v>425943.51178147458</v>
      </c>
      <c r="AN47" s="5">
        <f t="shared" si="52"/>
        <v>17383.387515775783</v>
      </c>
      <c r="AO47" s="5">
        <f t="shared" si="27"/>
        <v>443326.89929725038</v>
      </c>
      <c r="AQ47" s="5">
        <f t="shared" si="34"/>
        <v>1292650.7348522844</v>
      </c>
      <c r="AR47" s="5">
        <f t="shared" si="35"/>
        <v>52754.996906768014</v>
      </c>
      <c r="AS47" s="5">
        <f t="shared" si="65"/>
        <v>1345405.7317590525</v>
      </c>
      <c r="AU47" s="5">
        <f t="shared" si="36"/>
        <v>163690.63498493592</v>
      </c>
      <c r="AV47" s="5">
        <f t="shared" si="37"/>
        <v>6680.457999572478</v>
      </c>
      <c r="AW47" s="5">
        <f t="shared" si="28"/>
        <v>170371.0929845084</v>
      </c>
      <c r="AY47" s="5">
        <f t="shared" si="38"/>
        <v>1791.9394139981612</v>
      </c>
      <c r="AZ47" s="5">
        <f t="shared" si="39"/>
        <v>73.131709667415592</v>
      </c>
      <c r="BA47" s="5">
        <f t="shared" si="40"/>
        <v>1865.0711236655768</v>
      </c>
      <c r="BC47" s="5">
        <f t="shared" ref="BC47" si="226">E47*$BD$8</f>
        <v>2845.0940781145841</v>
      </c>
      <c r="BD47" s="5">
        <f t="shared" si="53"/>
        <v>116.11251612180493</v>
      </c>
      <c r="BE47" s="5">
        <f t="shared" si="67"/>
        <v>2961.2065942363893</v>
      </c>
      <c r="BG47" s="5">
        <f t="shared" si="42"/>
        <v>168791.17680341238</v>
      </c>
      <c r="BH47" s="5">
        <f t="shared" si="43"/>
        <v>6888.618688768478</v>
      </c>
      <c r="BI47" s="5">
        <f t="shared" si="29"/>
        <v>175679.79549218086</v>
      </c>
      <c r="BK47" s="5">
        <f t="shared" ref="BK47" si="227">E47*$BL$8</f>
        <v>866.32354457243969</v>
      </c>
      <c r="BL47" s="5">
        <f t="shared" si="54"/>
        <v>35.355950901464482</v>
      </c>
      <c r="BM47" s="5">
        <f t="shared" si="69"/>
        <v>901.67949547390413</v>
      </c>
      <c r="BO47" s="5">
        <f t="shared" ref="BO47" si="228">E47*$BP$8</f>
        <v>37194.259096047936</v>
      </c>
      <c r="BP47" s="5">
        <f t="shared" si="55"/>
        <v>1517.9529710983857</v>
      </c>
      <c r="BQ47" s="5">
        <f t="shared" si="71"/>
        <v>38712.21206714632</v>
      </c>
      <c r="BS47" s="5">
        <f t="shared" ref="BS47" si="229">E47*$BT$8</f>
        <v>42914.516339285998</v>
      </c>
      <c r="BT47" s="5">
        <f t="shared" si="56"/>
        <v>1751.4051674547557</v>
      </c>
      <c r="BU47" s="5">
        <f t="shared" si="73"/>
        <v>44665.921506740757</v>
      </c>
      <c r="BW47" s="32">
        <f t="shared" ref="BW47" si="230">E47*$BX$8</f>
        <v>439136.65812168387</v>
      </c>
      <c r="BX47" s="32">
        <f t="shared" si="57"/>
        <v>17921.819418224524</v>
      </c>
      <c r="BY47" s="5">
        <f t="shared" si="58"/>
        <v>457058.47753990837</v>
      </c>
      <c r="CA47" s="5">
        <f t="shared" ref="CA47" si="231">E47*$CB$8</f>
        <v>398346.2770661572</v>
      </c>
      <c r="CB47" s="5">
        <f t="shared" si="59"/>
        <v>16257.103367406591</v>
      </c>
      <c r="CC47" s="5">
        <f t="shared" si="76"/>
        <v>414603.38043356378</v>
      </c>
      <c r="CE47" s="5">
        <f t="shared" ref="CE47" si="232">E47*$CF$8</f>
        <v>39685.600500872672</v>
      </c>
      <c r="CF47" s="5">
        <f t="shared" si="60"/>
        <v>1619.6283150730681</v>
      </c>
      <c r="CG47" s="5">
        <f t="shared" si="78"/>
        <v>41305.228815945738</v>
      </c>
      <c r="CI47" s="5">
        <f t="shared" ref="CI47" si="233">E47*$CJ$8</f>
        <v>1373905.2385046163</v>
      </c>
      <c r="CJ47" s="5">
        <f t="shared" si="61"/>
        <v>56071.113915999886</v>
      </c>
      <c r="CK47" s="5">
        <f t="shared" si="80"/>
        <v>1429976.3524206162</v>
      </c>
      <c r="CM47" s="5">
        <f t="shared" ref="CM47" si="234">E47*$CN$8</f>
        <v>2840380.6333204978</v>
      </c>
      <c r="CN47" s="5">
        <f t="shared" si="62"/>
        <v>115920.15343726227</v>
      </c>
      <c r="CO47" s="5">
        <f t="shared" si="82"/>
        <v>2956300.7867577602</v>
      </c>
      <c r="CQ47" s="5">
        <f t="shared" ref="CQ47" si="235">E47*$CR$8</f>
        <v>557.17528063102395</v>
      </c>
      <c r="CR47" s="5">
        <f t="shared" si="63"/>
        <v>22.739150966077617</v>
      </c>
      <c r="CS47" s="5">
        <f t="shared" si="84"/>
        <v>579.91443159710161</v>
      </c>
      <c r="DC47" s="5"/>
      <c r="DD47" s="5"/>
      <c r="DE47" s="5"/>
      <c r="DF47" s="5"/>
      <c r="DG47" s="5"/>
      <c r="DH47" s="5"/>
      <c r="DI47" s="5"/>
      <c r="DJ47" s="5"/>
      <c r="DK47" s="5"/>
    </row>
    <row r="48" spans="1:115" ht="12" customHeight="1" x14ac:dyDescent="0.2">
      <c r="A48" s="21">
        <v>14885</v>
      </c>
      <c r="D48" s="3">
        <v>1298700</v>
      </c>
      <c r="F48" s="3">
        <v>166700</v>
      </c>
      <c r="L48" s="3">
        <f t="shared" si="9"/>
        <v>1465400</v>
      </c>
      <c r="M48" s="3">
        <f t="shared" si="10"/>
        <v>1465400</v>
      </c>
      <c r="T48" s="5">
        <f t="shared" si="1"/>
        <v>1298700</v>
      </c>
      <c r="U48" s="5">
        <f t="shared" si="2"/>
        <v>1298700</v>
      </c>
      <c r="W48" s="5"/>
      <c r="X48" s="5">
        <f t="shared" si="204"/>
        <v>215340.82362000001</v>
      </c>
      <c r="Y48" s="5">
        <f t="shared" si="4"/>
        <v>215340.82362000001</v>
      </c>
      <c r="AB48" s="5">
        <f t="shared" si="205"/>
        <v>1083359.1763800001</v>
      </c>
      <c r="AC48" s="5">
        <f t="shared" si="11"/>
        <v>1083359.1763800001</v>
      </c>
      <c r="AF48" s="5">
        <v>16260.018442710736</v>
      </c>
      <c r="AG48" s="5">
        <f t="shared" si="30"/>
        <v>16260.018442710736</v>
      </c>
      <c r="AI48" s="100"/>
      <c r="AJ48" s="100">
        <f t="shared" si="32"/>
        <v>150439.98155728925</v>
      </c>
      <c r="AK48" s="32">
        <f t="shared" si="33"/>
        <v>150439.98155728925</v>
      </c>
      <c r="AN48" s="5">
        <f t="shared" si="52"/>
        <v>8864.5172801462923</v>
      </c>
      <c r="AO48" s="5">
        <f t="shared" si="27"/>
        <v>8864.5172801462923</v>
      </c>
      <c r="AR48" s="5">
        <f t="shared" si="35"/>
        <v>26901.982209722322</v>
      </c>
      <c r="AS48" s="5">
        <f t="shared" si="65"/>
        <v>26901.982209722322</v>
      </c>
      <c r="AV48" s="5">
        <f t="shared" si="37"/>
        <v>3406.64529987376</v>
      </c>
      <c r="AW48" s="5">
        <f t="shared" si="28"/>
        <v>3406.64529987376</v>
      </c>
      <c r="AY48" s="5"/>
      <c r="AZ48" s="5">
        <f t="shared" si="39"/>
        <v>37.292921387452367</v>
      </c>
      <c r="BA48" s="5">
        <f t="shared" si="40"/>
        <v>37.292921387452367</v>
      </c>
      <c r="BC48" s="5"/>
      <c r="BD48" s="5">
        <f t="shared" si="53"/>
        <v>59.210634559513252</v>
      </c>
      <c r="BE48" s="5">
        <f t="shared" si="67"/>
        <v>59.210634559513252</v>
      </c>
      <c r="BH48" s="5">
        <f t="shared" si="43"/>
        <v>3512.7951527002306</v>
      </c>
      <c r="BI48" s="5">
        <f t="shared" si="29"/>
        <v>3512.7951527002306</v>
      </c>
      <c r="BL48" s="5">
        <f t="shared" si="54"/>
        <v>18.029480010015693</v>
      </c>
      <c r="BM48" s="5">
        <f t="shared" si="69"/>
        <v>18.029480010015693</v>
      </c>
      <c r="BP48" s="5">
        <f t="shared" si="55"/>
        <v>774.06778917742702</v>
      </c>
      <c r="BQ48" s="5">
        <f t="shared" si="71"/>
        <v>774.06778917742702</v>
      </c>
      <c r="BT48" s="5">
        <f t="shared" si="56"/>
        <v>893.11484066903563</v>
      </c>
      <c r="BU48" s="5">
        <f t="shared" si="73"/>
        <v>893.11484066903563</v>
      </c>
      <c r="BW48" s="32"/>
      <c r="BX48" s="32">
        <f t="shared" si="57"/>
        <v>9139.0862557908495</v>
      </c>
      <c r="BY48" s="5">
        <f t="shared" si="58"/>
        <v>9139.0862557908495</v>
      </c>
      <c r="CB48" s="5">
        <f t="shared" si="59"/>
        <v>8290.1778260834471</v>
      </c>
      <c r="CC48" s="5">
        <f t="shared" si="76"/>
        <v>8290.1778260834471</v>
      </c>
      <c r="CF48" s="5">
        <f t="shared" si="60"/>
        <v>825.91630505561466</v>
      </c>
      <c r="CG48" s="5">
        <f t="shared" si="78"/>
        <v>825.91630505561466</v>
      </c>
      <c r="CJ48" s="5">
        <f t="shared" si="61"/>
        <v>28593.009145907556</v>
      </c>
      <c r="CK48" s="5">
        <f t="shared" si="80"/>
        <v>28593.009145907556</v>
      </c>
      <c r="CN48" s="5">
        <f t="shared" si="62"/>
        <v>59112.540770852305</v>
      </c>
      <c r="CO48" s="5">
        <f t="shared" si="82"/>
        <v>59112.540770852305</v>
      </c>
      <c r="CR48" s="5">
        <f t="shared" si="63"/>
        <v>11.59564535345714</v>
      </c>
      <c r="CS48" s="5">
        <f t="shared" si="84"/>
        <v>11.59564535345714</v>
      </c>
      <c r="DC48" s="5"/>
      <c r="DD48" s="5"/>
      <c r="DE48" s="5"/>
      <c r="DF48" s="5"/>
      <c r="DG48" s="5"/>
      <c r="DH48" s="5"/>
      <c r="DI48" s="5"/>
      <c r="DJ48" s="5"/>
      <c r="DK48" s="5"/>
    </row>
    <row r="49" spans="1:115" ht="12" customHeight="1" x14ac:dyDescent="0.2">
      <c r="A49" s="21">
        <v>15067</v>
      </c>
      <c r="C49" s="3">
        <v>0</v>
      </c>
      <c r="D49" s="3">
        <v>1298700</v>
      </c>
      <c r="E49" s="3">
        <v>8335000</v>
      </c>
      <c r="F49" s="3">
        <v>166700</v>
      </c>
      <c r="K49" s="3">
        <f t="shared" si="23"/>
        <v>8335000</v>
      </c>
      <c r="L49" s="3">
        <f t="shared" si="9"/>
        <v>1465400</v>
      </c>
      <c r="M49" s="3">
        <f t="shared" si="10"/>
        <v>9800400</v>
      </c>
      <c r="S49" s="5">
        <f>W49+AA49</f>
        <v>0</v>
      </c>
      <c r="T49" s="5">
        <f t="shared" si="1"/>
        <v>1298700</v>
      </c>
      <c r="U49" s="5">
        <f t="shared" si="2"/>
        <v>1298700</v>
      </c>
      <c r="W49" s="5">
        <f>C49*$X$7</f>
        <v>0</v>
      </c>
      <c r="X49" s="5">
        <f t="shared" si="204"/>
        <v>215340.82362000001</v>
      </c>
      <c r="Y49" s="5">
        <f t="shared" si="4"/>
        <v>215340.82362000001</v>
      </c>
      <c r="AA49" s="5">
        <f>C49*$AB$7</f>
        <v>0</v>
      </c>
      <c r="AB49" s="5">
        <f t="shared" si="205"/>
        <v>1083359.1763800001</v>
      </c>
      <c r="AC49" s="5">
        <f t="shared" si="11"/>
        <v>1083359.1763800001</v>
      </c>
      <c r="AE49" s="5">
        <v>813000.92213553679</v>
      </c>
      <c r="AF49" s="5">
        <v>16260.018442710736</v>
      </c>
      <c r="AG49" s="5">
        <f t="shared" si="30"/>
        <v>829260.94057824754</v>
      </c>
      <c r="AI49" s="100">
        <f t="shared" si="31"/>
        <v>7521999.0778644644</v>
      </c>
      <c r="AJ49" s="100">
        <f t="shared" si="32"/>
        <v>150439.98155728925</v>
      </c>
      <c r="AK49" s="32">
        <f t="shared" si="33"/>
        <v>7672439.0594217535</v>
      </c>
      <c r="AM49" s="5">
        <f t="shared" si="64"/>
        <v>443225.86400731467</v>
      </c>
      <c r="AN49" s="5">
        <f t="shared" si="52"/>
        <v>8864.5172801462923</v>
      </c>
      <c r="AO49" s="5">
        <f t="shared" si="27"/>
        <v>452090.38128746097</v>
      </c>
      <c r="AQ49" s="5">
        <f t="shared" si="34"/>
        <v>1345099.1104861163</v>
      </c>
      <c r="AR49" s="5">
        <f t="shared" si="35"/>
        <v>26901.982209722322</v>
      </c>
      <c r="AS49" s="5">
        <f t="shared" si="65"/>
        <v>1372001.0926958385</v>
      </c>
      <c r="AU49" s="5">
        <f t="shared" si="36"/>
        <v>170332.264993688</v>
      </c>
      <c r="AV49" s="5">
        <f t="shared" si="37"/>
        <v>3406.64529987376</v>
      </c>
      <c r="AW49" s="5">
        <f t="shared" si="28"/>
        <v>173738.91029356176</v>
      </c>
      <c r="AY49" s="5">
        <f t="shared" si="38"/>
        <v>1864.6460693726185</v>
      </c>
      <c r="AZ49" s="5">
        <f t="shared" si="39"/>
        <v>37.292921387452367</v>
      </c>
      <c r="BA49" s="5">
        <f t="shared" si="40"/>
        <v>1901.938990760071</v>
      </c>
      <c r="BC49" s="5">
        <f t="shared" ref="BC49" si="236">E49*$BD$8</f>
        <v>2960.5317279756628</v>
      </c>
      <c r="BD49" s="5">
        <f t="shared" si="53"/>
        <v>59.210634559513252</v>
      </c>
      <c r="BE49" s="5">
        <f t="shared" si="67"/>
        <v>3019.7423625351762</v>
      </c>
      <c r="BG49" s="5">
        <f t="shared" si="42"/>
        <v>175639.75763501151</v>
      </c>
      <c r="BH49" s="5">
        <f t="shared" si="43"/>
        <v>3512.7951527002306</v>
      </c>
      <c r="BI49" s="5">
        <f t="shared" si="29"/>
        <v>179152.55278771176</v>
      </c>
      <c r="BK49" s="5">
        <f t="shared" ref="BK49" si="237">E49*$BL$8</f>
        <v>901.47400050078454</v>
      </c>
      <c r="BL49" s="5">
        <f t="shared" si="54"/>
        <v>18.029480010015693</v>
      </c>
      <c r="BM49" s="5">
        <f t="shared" si="69"/>
        <v>919.50348051080027</v>
      </c>
      <c r="BO49" s="5">
        <f>E49*$BP$8</f>
        <v>38703.389458871352</v>
      </c>
      <c r="BP49" s="5">
        <f>F49*$BP$8</f>
        <v>774.06778917742702</v>
      </c>
      <c r="BQ49" s="5">
        <f>BO49+BP49</f>
        <v>39477.457248048777</v>
      </c>
      <c r="BS49" s="5">
        <f t="shared" ref="BS49" si="238">E49*$BT$8</f>
        <v>44655.742033451781</v>
      </c>
      <c r="BT49" s="5">
        <f t="shared" si="56"/>
        <v>893.11484066903563</v>
      </c>
      <c r="BU49" s="5">
        <f t="shared" si="73"/>
        <v>45548.856874120815</v>
      </c>
      <c r="BW49" s="32">
        <f t="shared" ref="BW49" si="239">E49*$BX$8</f>
        <v>456954.31278954243</v>
      </c>
      <c r="BX49" s="32">
        <f t="shared" si="57"/>
        <v>9139.0862557908495</v>
      </c>
      <c r="BY49" s="5">
        <f t="shared" si="58"/>
        <v>466093.39904533327</v>
      </c>
      <c r="CA49" s="5">
        <f t="shared" ref="CA49" si="240">E49*$CB$8</f>
        <v>414508.89130417234</v>
      </c>
      <c r="CB49" s="5">
        <f t="shared" si="59"/>
        <v>8290.1778260834471</v>
      </c>
      <c r="CC49" s="5">
        <f t="shared" si="76"/>
        <v>422799.06913025578</v>
      </c>
      <c r="CE49" s="5">
        <f t="shared" ref="CE49" si="241">E49*$CF$8</f>
        <v>41295.815252780732</v>
      </c>
      <c r="CF49" s="5">
        <f t="shared" si="60"/>
        <v>825.91630505561466</v>
      </c>
      <c r="CG49" s="5">
        <f t="shared" si="78"/>
        <v>42121.731557836349</v>
      </c>
      <c r="CI49" s="5">
        <f t="shared" ref="CI49" si="242">E49*$CJ$8</f>
        <v>1429650.457295378</v>
      </c>
      <c r="CJ49" s="5">
        <f t="shared" si="61"/>
        <v>28593.009145907556</v>
      </c>
      <c r="CK49" s="5">
        <f t="shared" si="80"/>
        <v>1458243.4664412856</v>
      </c>
      <c r="CM49" s="5">
        <f t="shared" ref="CM49" si="243">E49*$CN$8</f>
        <v>2955627.0385426152</v>
      </c>
      <c r="CN49" s="5">
        <f t="shared" si="62"/>
        <v>59112.540770852305</v>
      </c>
      <c r="CO49" s="5">
        <f t="shared" si="82"/>
        <v>3014739.5793134677</v>
      </c>
      <c r="CQ49" s="5">
        <f t="shared" ref="CQ49" si="244">E49*$CR$8</f>
        <v>579.78226767285696</v>
      </c>
      <c r="CR49" s="5">
        <f t="shared" si="63"/>
        <v>11.59564535345714</v>
      </c>
      <c r="CS49" s="5">
        <f t="shared" si="84"/>
        <v>591.3779130263141</v>
      </c>
      <c r="DC49" s="5"/>
      <c r="DD49" s="5"/>
      <c r="DE49" s="5"/>
      <c r="DF49" s="5"/>
      <c r="DG49" s="5"/>
      <c r="DH49" s="5"/>
      <c r="DI49" s="5"/>
      <c r="DJ49" s="5"/>
      <c r="DK49" s="5"/>
    </row>
    <row r="50" spans="1:115" ht="12" customHeight="1" x14ac:dyDescent="0.2">
      <c r="A50" s="21">
        <v>15250</v>
      </c>
      <c r="D50" s="3">
        <v>1298700</v>
      </c>
      <c r="L50" s="3">
        <f t="shared" si="9"/>
        <v>1298700</v>
      </c>
      <c r="M50" s="3">
        <f t="shared" si="10"/>
        <v>1298700</v>
      </c>
      <c r="T50" s="5">
        <f t="shared" si="1"/>
        <v>1298700</v>
      </c>
      <c r="U50" s="5">
        <f t="shared" si="2"/>
        <v>1298700</v>
      </c>
      <c r="W50" s="5"/>
      <c r="X50" s="5">
        <f t="shared" si="204"/>
        <v>215340.82362000001</v>
      </c>
      <c r="Y50" s="5">
        <f t="shared" si="4"/>
        <v>215340.82362000001</v>
      </c>
      <c r="AB50" s="5">
        <f t="shared" si="205"/>
        <v>1083359.1763800001</v>
      </c>
      <c r="AC50" s="5">
        <f t="shared" si="11"/>
        <v>1083359.1763800001</v>
      </c>
      <c r="AI50" s="5"/>
      <c r="AJ50" s="3"/>
      <c r="AK50" s="5"/>
      <c r="AY50" s="5"/>
      <c r="AZ50" s="5"/>
      <c r="BA50" s="5"/>
      <c r="BC50" s="5"/>
      <c r="BD50" s="5"/>
      <c r="BE50" s="5"/>
      <c r="DC50" s="5"/>
      <c r="DD50" s="5"/>
      <c r="DE50" s="5"/>
      <c r="DF50" s="5"/>
      <c r="DG50" s="5"/>
      <c r="DH50" s="5"/>
      <c r="DI50" s="5"/>
      <c r="DJ50" s="5"/>
      <c r="DK50" s="5"/>
    </row>
    <row r="51" spans="1:115" ht="12" customHeight="1" x14ac:dyDescent="0.2">
      <c r="A51" s="21">
        <v>15432</v>
      </c>
      <c r="C51" s="3">
        <v>5160000</v>
      </c>
      <c r="D51" s="3">
        <v>1298700</v>
      </c>
      <c r="K51" s="3">
        <f t="shared" si="23"/>
        <v>5160000</v>
      </c>
      <c r="L51" s="3">
        <f t="shared" si="9"/>
        <v>1298700</v>
      </c>
      <c r="M51" s="3">
        <f t="shared" si="10"/>
        <v>6458700</v>
      </c>
      <c r="S51" s="5">
        <f>W51+AA51</f>
        <v>5160000</v>
      </c>
      <c r="T51" s="5">
        <f t="shared" si="1"/>
        <v>1298700</v>
      </c>
      <c r="U51" s="5">
        <f t="shared" si="2"/>
        <v>6458700</v>
      </c>
      <c r="W51" s="5">
        <f>C51*$X$7</f>
        <v>855593.01600000006</v>
      </c>
      <c r="X51" s="5">
        <f t="shared" si="204"/>
        <v>215340.82362000001</v>
      </c>
      <c r="Y51" s="5">
        <f t="shared" si="4"/>
        <v>1070933.83962</v>
      </c>
      <c r="AA51" s="5">
        <f>C51*$AB$7</f>
        <v>4304406.9840000002</v>
      </c>
      <c r="AB51" s="5">
        <f t="shared" si="205"/>
        <v>1083359.1763800001</v>
      </c>
      <c r="AC51" s="5">
        <f t="shared" si="11"/>
        <v>5387766.1603800002</v>
      </c>
      <c r="AI51" s="5"/>
      <c r="AJ51" s="3"/>
      <c r="AK51" s="5"/>
      <c r="AY51" s="5"/>
      <c r="AZ51" s="5"/>
      <c r="BA51" s="5"/>
      <c r="BC51" s="5"/>
      <c r="BD51" s="5"/>
      <c r="BE51" s="5"/>
      <c r="DC51" s="5"/>
      <c r="DD51" s="5"/>
      <c r="DE51" s="5"/>
      <c r="DF51" s="5"/>
      <c r="DG51" s="5"/>
      <c r="DH51" s="5"/>
      <c r="DI51" s="5"/>
      <c r="DJ51" s="5"/>
      <c r="DK51" s="5"/>
    </row>
    <row r="52" spans="1:115" ht="12" customHeight="1" x14ac:dyDescent="0.2">
      <c r="A52" s="21">
        <v>15615</v>
      </c>
      <c r="D52" s="3">
        <v>1195500</v>
      </c>
      <c r="L52" s="3">
        <f t="shared" si="9"/>
        <v>1195500</v>
      </c>
      <c r="M52" s="3">
        <f t="shared" si="10"/>
        <v>1195500</v>
      </c>
      <c r="T52" s="5">
        <f t="shared" si="1"/>
        <v>1195500</v>
      </c>
      <c r="U52" s="5">
        <f t="shared" si="2"/>
        <v>1195500</v>
      </c>
      <c r="W52" s="5"/>
      <c r="X52" s="5">
        <f t="shared" si="204"/>
        <v>198228.9633</v>
      </c>
      <c r="Y52" s="5">
        <f t="shared" si="4"/>
        <v>198228.9633</v>
      </c>
      <c r="AB52" s="5">
        <f t="shared" si="205"/>
        <v>997271.03670000006</v>
      </c>
      <c r="AC52" s="5">
        <f t="shared" si="11"/>
        <v>997271.03670000006</v>
      </c>
      <c r="AI52" s="5"/>
      <c r="AJ52" s="3"/>
      <c r="AK52" s="5"/>
      <c r="AY52" s="5"/>
      <c r="AZ52" s="5"/>
      <c r="BA52" s="5"/>
      <c r="BC52" s="5"/>
      <c r="BD52" s="5"/>
      <c r="BE52" s="5"/>
      <c r="DC52" s="5"/>
      <c r="DD52" s="5"/>
      <c r="DE52" s="5"/>
      <c r="DF52" s="5"/>
      <c r="DG52" s="5"/>
      <c r="DH52" s="5"/>
      <c r="DI52" s="5"/>
      <c r="DJ52" s="5"/>
      <c r="DK52" s="5"/>
    </row>
    <row r="53" spans="1:115" ht="12" customHeight="1" x14ac:dyDescent="0.2">
      <c r="A53" s="21">
        <v>15797</v>
      </c>
      <c r="C53" s="3">
        <v>5365000</v>
      </c>
      <c r="D53" s="3">
        <v>1195500</v>
      </c>
      <c r="K53" s="3">
        <f t="shared" si="23"/>
        <v>5365000</v>
      </c>
      <c r="L53" s="3">
        <f t="shared" si="9"/>
        <v>1195500</v>
      </c>
      <c r="M53" s="3">
        <f t="shared" si="10"/>
        <v>6560500</v>
      </c>
      <c r="S53" s="5">
        <f>W53+AA53</f>
        <v>5365000.0000000009</v>
      </c>
      <c r="T53" s="5">
        <f t="shared" si="1"/>
        <v>1195500</v>
      </c>
      <c r="U53" s="5">
        <f t="shared" si="2"/>
        <v>6560500.0000000009</v>
      </c>
      <c r="W53" s="5">
        <f>C53*$X$7</f>
        <v>889584.59900000005</v>
      </c>
      <c r="X53" s="5">
        <f t="shared" si="204"/>
        <v>198228.9633</v>
      </c>
      <c r="Y53" s="5">
        <f t="shared" si="4"/>
        <v>1087813.5623000001</v>
      </c>
      <c r="AA53" s="5">
        <f>C53*$AB$7</f>
        <v>4475415.4010000005</v>
      </c>
      <c r="AB53" s="5">
        <f t="shared" si="205"/>
        <v>997271.03670000006</v>
      </c>
      <c r="AC53" s="5">
        <f t="shared" si="11"/>
        <v>5472686.4377000006</v>
      </c>
      <c r="AI53" s="5"/>
      <c r="AJ53" s="3"/>
      <c r="AK53" s="5"/>
      <c r="AY53" s="5"/>
      <c r="AZ53" s="5"/>
      <c r="BA53" s="5"/>
      <c r="BC53" s="5"/>
      <c r="BD53" s="5"/>
      <c r="BE53" s="5"/>
      <c r="DC53" s="5"/>
      <c r="DD53" s="5"/>
      <c r="DE53" s="5"/>
      <c r="DF53" s="5"/>
      <c r="DG53" s="5"/>
      <c r="DH53" s="5"/>
      <c r="DI53" s="5"/>
      <c r="DJ53" s="5"/>
      <c r="DK53" s="5"/>
    </row>
    <row r="54" spans="1:115" ht="12" customHeight="1" x14ac:dyDescent="0.2">
      <c r="A54" s="21">
        <v>15980</v>
      </c>
      <c r="D54" s="3">
        <v>1088200</v>
      </c>
      <c r="L54" s="3">
        <f t="shared" si="9"/>
        <v>1088200</v>
      </c>
      <c r="M54" s="3">
        <f t="shared" si="10"/>
        <v>1088200</v>
      </c>
      <c r="T54" s="5">
        <f t="shared" si="1"/>
        <v>1088200</v>
      </c>
      <c r="U54" s="5">
        <f t="shared" si="2"/>
        <v>1088200</v>
      </c>
      <c r="W54" s="5"/>
      <c r="X54" s="5">
        <f t="shared" si="204"/>
        <v>180437.27132</v>
      </c>
      <c r="Y54" s="5">
        <f t="shared" si="4"/>
        <v>180437.27132</v>
      </c>
      <c r="AB54" s="5">
        <f t="shared" si="205"/>
        <v>907762.72868000006</v>
      </c>
      <c r="AC54" s="5">
        <f t="shared" si="11"/>
        <v>907762.72868000006</v>
      </c>
      <c r="AI54" s="5"/>
      <c r="AJ54" s="3"/>
      <c r="AK54" s="5"/>
      <c r="AY54" s="5"/>
      <c r="AZ54" s="5"/>
      <c r="BA54" s="5"/>
      <c r="BC54" s="5"/>
      <c r="BD54" s="5"/>
      <c r="BE54" s="5"/>
      <c r="DC54" s="5"/>
      <c r="DD54" s="5"/>
      <c r="DE54" s="5"/>
      <c r="DF54" s="5"/>
      <c r="DG54" s="5"/>
      <c r="DH54" s="5"/>
      <c r="DI54" s="5"/>
      <c r="DJ54" s="5"/>
      <c r="DK54" s="5"/>
    </row>
    <row r="55" spans="1:115" ht="12" customHeight="1" x14ac:dyDescent="0.2">
      <c r="A55" s="21">
        <v>16163</v>
      </c>
      <c r="C55" s="3">
        <v>5580000</v>
      </c>
      <c r="D55" s="3">
        <v>1088200</v>
      </c>
      <c r="K55" s="3">
        <f t="shared" si="23"/>
        <v>5580000</v>
      </c>
      <c r="L55" s="3">
        <f t="shared" si="9"/>
        <v>1088200</v>
      </c>
      <c r="M55" s="3">
        <f t="shared" si="10"/>
        <v>6668200</v>
      </c>
      <c r="S55" s="5">
        <f>W55+AA55</f>
        <v>5580000</v>
      </c>
      <c r="T55" s="5">
        <f t="shared" si="1"/>
        <v>1088200</v>
      </c>
      <c r="U55" s="5">
        <f t="shared" si="2"/>
        <v>6668200</v>
      </c>
      <c r="W55" s="5">
        <f>C55*$X$7</f>
        <v>925234.30800000008</v>
      </c>
      <c r="X55" s="5">
        <f t="shared" si="204"/>
        <v>180437.27132</v>
      </c>
      <c r="Y55" s="5">
        <f t="shared" si="4"/>
        <v>1105671.57932</v>
      </c>
      <c r="AA55" s="5">
        <f>C55*$AB$7</f>
        <v>4654765.6919999998</v>
      </c>
      <c r="AB55" s="5">
        <f t="shared" si="205"/>
        <v>907762.72868000006</v>
      </c>
      <c r="AC55" s="5">
        <f t="shared" si="11"/>
        <v>5562528.4206799995</v>
      </c>
      <c r="AI55" s="5"/>
      <c r="AJ55" s="3"/>
      <c r="AK55" s="5"/>
      <c r="AY55" s="5"/>
      <c r="AZ55" s="5"/>
      <c r="BA55" s="5"/>
      <c r="BC55" s="5"/>
      <c r="BD55" s="5"/>
      <c r="BE55" s="5"/>
      <c r="DC55" s="5"/>
      <c r="DD55" s="5"/>
      <c r="DE55" s="5"/>
      <c r="DF55" s="5"/>
      <c r="DG55" s="5"/>
      <c r="DH55" s="5"/>
      <c r="DI55" s="5"/>
      <c r="DJ55" s="5"/>
      <c r="DK55" s="5"/>
    </row>
    <row r="56" spans="1:115" ht="12" customHeight="1" x14ac:dyDescent="0.2">
      <c r="A56" s="21">
        <v>16346</v>
      </c>
      <c r="D56" s="3">
        <v>976600</v>
      </c>
      <c r="L56" s="3">
        <f t="shared" si="9"/>
        <v>976600</v>
      </c>
      <c r="M56" s="3">
        <f t="shared" si="10"/>
        <v>976600</v>
      </c>
      <c r="T56" s="5">
        <f t="shared" si="1"/>
        <v>976600</v>
      </c>
      <c r="U56" s="5">
        <f t="shared" si="2"/>
        <v>976600</v>
      </c>
      <c r="W56" s="5"/>
      <c r="X56" s="5">
        <f t="shared" si="204"/>
        <v>161932.58516000002</v>
      </c>
      <c r="Y56" s="5">
        <f t="shared" si="4"/>
        <v>161932.58516000002</v>
      </c>
      <c r="AB56" s="5">
        <f t="shared" si="205"/>
        <v>814667.41483999998</v>
      </c>
      <c r="AC56" s="5">
        <f t="shared" si="11"/>
        <v>814667.41483999998</v>
      </c>
      <c r="AI56" s="5"/>
      <c r="AJ56" s="3"/>
      <c r="AK56" s="5"/>
      <c r="AY56" s="5"/>
      <c r="AZ56" s="5"/>
      <c r="BA56" s="5"/>
      <c r="BC56" s="5"/>
      <c r="BD56" s="5"/>
      <c r="BE56" s="5"/>
      <c r="DC56" s="5"/>
      <c r="DD56" s="5"/>
      <c r="DE56" s="5"/>
      <c r="DF56" s="5"/>
      <c r="DG56" s="5"/>
      <c r="DH56" s="5"/>
      <c r="DI56" s="5"/>
      <c r="DJ56" s="5"/>
      <c r="DK56" s="5"/>
    </row>
    <row r="57" spans="1:115" ht="12" customHeight="1" x14ac:dyDescent="0.2">
      <c r="A57" s="21">
        <v>16528</v>
      </c>
      <c r="C57" s="3">
        <v>5985000</v>
      </c>
      <c r="D57" s="3">
        <v>976600</v>
      </c>
      <c r="K57" s="3">
        <f t="shared" si="23"/>
        <v>5985000</v>
      </c>
      <c r="L57" s="3">
        <f t="shared" si="9"/>
        <v>976600</v>
      </c>
      <c r="M57" s="3">
        <f t="shared" si="10"/>
        <v>6961600</v>
      </c>
      <c r="S57" s="5">
        <f>W57+AA57</f>
        <v>5985000</v>
      </c>
      <c r="T57" s="5">
        <f t="shared" si="1"/>
        <v>976600</v>
      </c>
      <c r="U57" s="5">
        <f t="shared" si="2"/>
        <v>6961600</v>
      </c>
      <c r="W57" s="5">
        <f>C57*$X$7</f>
        <v>992388.41100000008</v>
      </c>
      <c r="X57" s="5">
        <f t="shared" si="204"/>
        <v>161932.58516000002</v>
      </c>
      <c r="Y57" s="5">
        <f t="shared" si="4"/>
        <v>1154320.9961600001</v>
      </c>
      <c r="AA57" s="5">
        <f>C57*$AB$7</f>
        <v>4992611.5889999997</v>
      </c>
      <c r="AB57" s="5">
        <f t="shared" si="205"/>
        <v>814667.41483999998</v>
      </c>
      <c r="AC57" s="5">
        <f t="shared" si="11"/>
        <v>5807279.0038399994</v>
      </c>
      <c r="AI57" s="5"/>
      <c r="AJ57" s="3"/>
      <c r="AK57" s="5"/>
      <c r="AY57" s="5"/>
      <c r="AZ57" s="5"/>
      <c r="BA57" s="5"/>
      <c r="BC57" s="5"/>
      <c r="BD57" s="5"/>
      <c r="BE57" s="5"/>
      <c r="DC57" s="5"/>
      <c r="DD57" s="5"/>
      <c r="DE57" s="5"/>
      <c r="DF57" s="5"/>
      <c r="DG57" s="5"/>
      <c r="DH57" s="5"/>
      <c r="DI57" s="5"/>
      <c r="DJ57" s="5"/>
      <c r="DK57" s="5"/>
    </row>
    <row r="58" spans="1:115" ht="12" customHeight="1" x14ac:dyDescent="0.2">
      <c r="A58" s="21">
        <v>16711</v>
      </c>
      <c r="D58" s="3">
        <v>856900</v>
      </c>
      <c r="L58" s="3">
        <f t="shared" si="9"/>
        <v>856900</v>
      </c>
      <c r="M58" s="3">
        <f t="shared" si="10"/>
        <v>856900</v>
      </c>
      <c r="T58" s="5">
        <f t="shared" si="1"/>
        <v>856900</v>
      </c>
      <c r="U58" s="5">
        <f t="shared" si="2"/>
        <v>856900</v>
      </c>
      <c r="W58" s="5"/>
      <c r="X58" s="5">
        <f t="shared" si="204"/>
        <v>142084.81693999999</v>
      </c>
      <c r="Y58" s="5">
        <f t="shared" si="4"/>
        <v>142084.81693999999</v>
      </c>
      <c r="AB58" s="5">
        <f t="shared" si="205"/>
        <v>714815.18306000007</v>
      </c>
      <c r="AC58" s="5">
        <f t="shared" si="11"/>
        <v>714815.18306000007</v>
      </c>
      <c r="AI58" s="5"/>
      <c r="AJ58" s="3"/>
      <c r="AK58" s="5"/>
      <c r="AY58" s="5"/>
      <c r="AZ58" s="5"/>
      <c r="BA58" s="5"/>
      <c r="BC58" s="5"/>
      <c r="BD58" s="5"/>
      <c r="BE58" s="5"/>
      <c r="DC58" s="5"/>
      <c r="DD58" s="5"/>
      <c r="DE58" s="5"/>
      <c r="DF58" s="5"/>
      <c r="DG58" s="5"/>
      <c r="DH58" s="5"/>
      <c r="DI58" s="5"/>
      <c r="DJ58" s="5"/>
      <c r="DK58" s="5"/>
    </row>
    <row r="59" spans="1:115" ht="12" customHeight="1" x14ac:dyDescent="0.2">
      <c r="A59" s="21">
        <v>16893</v>
      </c>
      <c r="C59" s="3">
        <v>6225000</v>
      </c>
      <c r="D59" s="3">
        <v>856900</v>
      </c>
      <c r="K59" s="3">
        <f t="shared" si="23"/>
        <v>6225000</v>
      </c>
      <c r="L59" s="3">
        <f t="shared" si="9"/>
        <v>856900</v>
      </c>
      <c r="M59" s="3">
        <f t="shared" si="10"/>
        <v>7081900</v>
      </c>
      <c r="S59" s="5">
        <f>W59+AA59</f>
        <v>6225000</v>
      </c>
      <c r="T59" s="5">
        <f t="shared" si="1"/>
        <v>856900</v>
      </c>
      <c r="U59" s="5">
        <f t="shared" si="2"/>
        <v>7081900</v>
      </c>
      <c r="W59" s="5">
        <f>C59*$X$7</f>
        <v>1032183.4350000001</v>
      </c>
      <c r="X59" s="5">
        <f t="shared" si="204"/>
        <v>142084.81693999999</v>
      </c>
      <c r="Y59" s="5">
        <f t="shared" si="4"/>
        <v>1174268.2519400001</v>
      </c>
      <c r="AA59" s="5">
        <f>C59*$AB$7</f>
        <v>5192816.5650000004</v>
      </c>
      <c r="AB59" s="5">
        <f t="shared" si="205"/>
        <v>714815.18306000007</v>
      </c>
      <c r="AC59" s="5">
        <f t="shared" si="11"/>
        <v>5907631.7480600001</v>
      </c>
      <c r="AI59" s="5"/>
      <c r="AJ59" s="3"/>
      <c r="AK59" s="5"/>
      <c r="AY59" s="5"/>
      <c r="AZ59" s="5"/>
      <c r="BA59" s="5"/>
      <c r="BC59" s="5"/>
      <c r="BD59" s="5"/>
      <c r="BE59" s="5"/>
      <c r="DC59" s="5"/>
      <c r="DD59" s="5"/>
      <c r="DE59" s="5"/>
      <c r="DF59" s="5"/>
      <c r="DG59" s="5"/>
      <c r="DH59" s="5"/>
      <c r="DI59" s="5"/>
      <c r="DJ59" s="5"/>
      <c r="DK59" s="5"/>
    </row>
    <row r="60" spans="1:115" ht="12" customHeight="1" x14ac:dyDescent="0.2">
      <c r="A60" s="21">
        <v>17076</v>
      </c>
      <c r="D60" s="3">
        <v>732400</v>
      </c>
      <c r="L60" s="3">
        <f t="shared" si="9"/>
        <v>732400</v>
      </c>
      <c r="M60" s="3">
        <f t="shared" si="10"/>
        <v>732400</v>
      </c>
      <c r="T60" s="5">
        <f t="shared" si="1"/>
        <v>732400</v>
      </c>
      <c r="U60" s="5">
        <f t="shared" si="2"/>
        <v>732400</v>
      </c>
      <c r="W60" s="5"/>
      <c r="X60" s="5">
        <f t="shared" si="204"/>
        <v>121441.14824000001</v>
      </c>
      <c r="Y60" s="5">
        <f t="shared" si="4"/>
        <v>121441.14824000001</v>
      </c>
      <c r="AB60" s="5">
        <f t="shared" si="205"/>
        <v>610958.85175999999</v>
      </c>
      <c r="AC60" s="5">
        <f t="shared" si="11"/>
        <v>610958.85175999999</v>
      </c>
      <c r="AI60" s="5"/>
      <c r="AJ60" s="3"/>
      <c r="AK60" s="5"/>
      <c r="AY60" s="5"/>
      <c r="AZ60" s="5"/>
      <c r="BA60" s="5"/>
      <c r="BC60" s="5"/>
      <c r="BD60" s="5"/>
      <c r="BE60" s="5"/>
      <c r="DC60" s="5"/>
      <c r="DD60" s="5"/>
      <c r="DE60" s="5"/>
      <c r="DF60" s="5"/>
      <c r="DG60" s="5"/>
      <c r="DH60" s="5"/>
      <c r="DI60" s="5"/>
      <c r="DJ60" s="5"/>
      <c r="DK60" s="5"/>
    </row>
    <row r="61" spans="1:115" ht="12" customHeight="1" x14ac:dyDescent="0.2">
      <c r="A61" s="21">
        <v>17258</v>
      </c>
      <c r="C61" s="3">
        <v>6470000</v>
      </c>
      <c r="D61" s="3">
        <v>732400</v>
      </c>
      <c r="K61" s="3">
        <f t="shared" si="23"/>
        <v>6470000</v>
      </c>
      <c r="L61" s="3">
        <f t="shared" si="9"/>
        <v>732400</v>
      </c>
      <c r="M61" s="3">
        <f t="shared" si="10"/>
        <v>7202400</v>
      </c>
      <c r="S61" s="5">
        <f>W61+AA61</f>
        <v>6470000</v>
      </c>
      <c r="T61" s="5">
        <f t="shared" si="1"/>
        <v>732400</v>
      </c>
      <c r="U61" s="5">
        <f t="shared" si="2"/>
        <v>7202400</v>
      </c>
      <c r="W61" s="5">
        <f>C61*$X$7</f>
        <v>1072807.5220000001</v>
      </c>
      <c r="X61" s="5">
        <f t="shared" si="204"/>
        <v>121441.14824000001</v>
      </c>
      <c r="Y61" s="5">
        <f t="shared" si="4"/>
        <v>1194248.6702400001</v>
      </c>
      <c r="AA61" s="5">
        <f>C61*$AB$7</f>
        <v>5397192.4780000001</v>
      </c>
      <c r="AB61" s="5">
        <f t="shared" si="205"/>
        <v>610958.85175999999</v>
      </c>
      <c r="AC61" s="5">
        <f t="shared" si="11"/>
        <v>6008151.3297600001</v>
      </c>
      <c r="AI61" s="5"/>
      <c r="AJ61" s="3"/>
      <c r="AK61" s="5"/>
      <c r="AY61" s="5"/>
      <c r="AZ61" s="5"/>
      <c r="BA61" s="5"/>
      <c r="BC61" s="5"/>
      <c r="BD61" s="5"/>
      <c r="BE61" s="5"/>
      <c r="DC61" s="5"/>
      <c r="DD61" s="5"/>
      <c r="DE61" s="5"/>
      <c r="DF61" s="5"/>
      <c r="DG61" s="5"/>
      <c r="DH61" s="5"/>
      <c r="DI61" s="5"/>
      <c r="DJ61" s="5"/>
      <c r="DK61" s="5"/>
    </row>
    <row r="62" spans="1:115" ht="12" customHeight="1" x14ac:dyDescent="0.2">
      <c r="A62" s="21">
        <v>17441</v>
      </c>
      <c r="D62" s="3">
        <v>603000</v>
      </c>
      <c r="L62" s="3">
        <f t="shared" si="9"/>
        <v>603000</v>
      </c>
      <c r="M62" s="3">
        <f t="shared" si="10"/>
        <v>603000</v>
      </c>
      <c r="T62" s="5">
        <f t="shared" si="1"/>
        <v>603000</v>
      </c>
      <c r="U62" s="5">
        <f t="shared" si="2"/>
        <v>603000</v>
      </c>
      <c r="W62" s="5"/>
      <c r="X62" s="5">
        <f t="shared" si="204"/>
        <v>99984.997799999997</v>
      </c>
      <c r="Y62" s="5">
        <f t="shared" si="4"/>
        <v>99984.997799999997</v>
      </c>
      <c r="AB62" s="5">
        <f t="shared" si="205"/>
        <v>503015.00219999999</v>
      </c>
      <c r="AC62" s="5">
        <f t="shared" si="11"/>
        <v>503015.00219999999</v>
      </c>
      <c r="AI62" s="5"/>
      <c r="AJ62" s="3"/>
      <c r="AK62" s="5"/>
      <c r="AY62" s="5"/>
      <c r="AZ62" s="5"/>
      <c r="BA62" s="5"/>
      <c r="BC62" s="5"/>
      <c r="BD62" s="5"/>
      <c r="BE62" s="5"/>
      <c r="DC62" s="5"/>
      <c r="DD62" s="5"/>
      <c r="DE62" s="5"/>
      <c r="DF62" s="5"/>
      <c r="DG62" s="5"/>
      <c r="DH62" s="5"/>
      <c r="DI62" s="5"/>
      <c r="DJ62" s="5"/>
      <c r="DK62" s="5"/>
    </row>
    <row r="63" spans="1:115" ht="12" customHeight="1" x14ac:dyDescent="0.2">
      <c r="A63" s="21">
        <v>17624</v>
      </c>
      <c r="C63" s="3">
        <v>7100000</v>
      </c>
      <c r="D63" s="3">
        <v>603000</v>
      </c>
      <c r="K63" s="3">
        <f t="shared" si="23"/>
        <v>7100000</v>
      </c>
      <c r="L63" s="3">
        <f t="shared" si="9"/>
        <v>603000</v>
      </c>
      <c r="M63" s="3">
        <f t="shared" si="10"/>
        <v>7703000</v>
      </c>
      <c r="S63" s="5">
        <f>W63+AA63</f>
        <v>7100000</v>
      </c>
      <c r="T63" s="5">
        <f t="shared" si="1"/>
        <v>603000</v>
      </c>
      <c r="U63" s="5">
        <f t="shared" si="2"/>
        <v>7703000</v>
      </c>
      <c r="W63" s="5">
        <f>C63*$X$7</f>
        <v>1177269.46</v>
      </c>
      <c r="X63" s="5">
        <f t="shared" si="204"/>
        <v>99984.997799999997</v>
      </c>
      <c r="Y63" s="5">
        <f t="shared" si="4"/>
        <v>1277254.4578</v>
      </c>
      <c r="AA63" s="5">
        <f>C63*$AB$7</f>
        <v>5922730.54</v>
      </c>
      <c r="AB63" s="5">
        <f t="shared" si="205"/>
        <v>503015.00219999999</v>
      </c>
      <c r="AC63" s="5">
        <f t="shared" si="11"/>
        <v>6425745.5422</v>
      </c>
      <c r="AI63" s="5"/>
      <c r="AJ63" s="3"/>
      <c r="AK63" s="5"/>
      <c r="AY63" s="5"/>
      <c r="AZ63" s="5"/>
      <c r="BA63" s="5"/>
      <c r="BC63" s="5"/>
      <c r="BD63" s="5"/>
      <c r="BE63" s="5"/>
      <c r="DC63" s="5"/>
      <c r="DD63" s="5"/>
      <c r="DE63" s="5"/>
      <c r="DF63" s="5"/>
      <c r="DG63" s="5"/>
      <c r="DH63" s="5"/>
      <c r="DI63" s="5"/>
      <c r="DJ63" s="5"/>
      <c r="DK63" s="5"/>
    </row>
    <row r="64" spans="1:115" ht="12" customHeight="1" x14ac:dyDescent="0.2">
      <c r="A64" s="21">
        <v>17807</v>
      </c>
      <c r="D64" s="3">
        <v>461000</v>
      </c>
      <c r="L64" s="3">
        <f t="shared" si="9"/>
        <v>461000</v>
      </c>
      <c r="M64" s="3">
        <f t="shared" si="10"/>
        <v>461000</v>
      </c>
      <c r="T64" s="5">
        <f t="shared" si="1"/>
        <v>461000</v>
      </c>
      <c r="U64" s="5">
        <f t="shared" si="2"/>
        <v>461000</v>
      </c>
      <c r="W64" s="5"/>
      <c r="X64" s="5">
        <f t="shared" si="204"/>
        <v>76439.608600000007</v>
      </c>
      <c r="Y64" s="5">
        <f t="shared" si="4"/>
        <v>76439.608600000007</v>
      </c>
      <c r="AB64" s="5">
        <f t="shared" si="205"/>
        <v>384560.39140000002</v>
      </c>
      <c r="AC64" s="5">
        <f t="shared" si="11"/>
        <v>384560.39140000002</v>
      </c>
      <c r="AI64" s="5"/>
      <c r="AJ64" s="3"/>
      <c r="AK64" s="5"/>
      <c r="AY64" s="5"/>
      <c r="AZ64" s="5"/>
      <c r="BA64" s="5"/>
      <c r="BC64" s="5"/>
      <c r="BD64" s="5"/>
      <c r="BE64" s="5"/>
      <c r="DC64" s="5"/>
      <c r="DD64" s="5"/>
      <c r="DE64" s="5"/>
      <c r="DF64" s="5"/>
      <c r="DG64" s="5"/>
      <c r="DH64" s="5"/>
      <c r="DI64" s="5"/>
      <c r="DJ64" s="5"/>
      <c r="DK64" s="5"/>
    </row>
    <row r="65" spans="1:115" ht="12" customHeight="1" x14ac:dyDescent="0.2">
      <c r="A65" s="21">
        <v>17989</v>
      </c>
      <c r="C65" s="3">
        <v>7385000</v>
      </c>
      <c r="D65" s="3">
        <v>461000</v>
      </c>
      <c r="K65" s="3">
        <f t="shared" si="23"/>
        <v>7385000</v>
      </c>
      <c r="L65" s="3">
        <f t="shared" si="9"/>
        <v>461000</v>
      </c>
      <c r="M65" s="3">
        <f t="shared" si="10"/>
        <v>7846000</v>
      </c>
      <c r="S65" s="5">
        <f>W65+AA65</f>
        <v>7385000</v>
      </c>
      <c r="T65" s="5">
        <f t="shared" si="1"/>
        <v>461000</v>
      </c>
      <c r="U65" s="5">
        <f t="shared" si="2"/>
        <v>7846000</v>
      </c>
      <c r="W65" s="5">
        <f>C65*$X$7</f>
        <v>1224526.051</v>
      </c>
      <c r="X65" s="5">
        <f t="shared" si="204"/>
        <v>76439.608600000007</v>
      </c>
      <c r="Y65" s="5">
        <f t="shared" si="4"/>
        <v>1300965.6595999999</v>
      </c>
      <c r="AA65" s="5">
        <f>C65*$AB$7</f>
        <v>6160473.949</v>
      </c>
      <c r="AB65" s="5">
        <f t="shared" si="205"/>
        <v>384560.39140000002</v>
      </c>
      <c r="AC65" s="5">
        <f t="shared" si="11"/>
        <v>6545034.3404000001</v>
      </c>
      <c r="AI65" s="5"/>
      <c r="AJ65" s="3"/>
      <c r="AK65" s="5"/>
      <c r="AY65" s="5"/>
      <c r="AZ65" s="5"/>
      <c r="BA65" s="5"/>
      <c r="BC65" s="5"/>
      <c r="BD65" s="5"/>
      <c r="BE65" s="5"/>
      <c r="DC65" s="5"/>
      <c r="DD65" s="5"/>
      <c r="DE65" s="5"/>
      <c r="DF65" s="5"/>
      <c r="DG65" s="5"/>
      <c r="DH65" s="5"/>
      <c r="DI65" s="5"/>
      <c r="DJ65" s="5"/>
      <c r="DK65" s="5"/>
    </row>
    <row r="66" spans="1:115" ht="12" customHeight="1" x14ac:dyDescent="0.2">
      <c r="A66" s="21">
        <v>18172</v>
      </c>
      <c r="D66" s="3">
        <v>313300</v>
      </c>
      <c r="L66" s="3">
        <f t="shared" si="9"/>
        <v>313300</v>
      </c>
      <c r="M66" s="3">
        <f t="shared" si="10"/>
        <v>313300</v>
      </c>
      <c r="T66" s="5">
        <f t="shared" si="1"/>
        <v>313300</v>
      </c>
      <c r="U66" s="5">
        <f t="shared" si="2"/>
        <v>313300</v>
      </c>
      <c r="W66" s="5"/>
      <c r="X66" s="5">
        <f t="shared" si="204"/>
        <v>51949.087579999999</v>
      </c>
      <c r="Y66" s="5">
        <f t="shared" si="4"/>
        <v>51949.087579999999</v>
      </c>
      <c r="AB66" s="5">
        <f t="shared" si="205"/>
        <v>261350.91242000001</v>
      </c>
      <c r="AC66" s="5">
        <f t="shared" si="11"/>
        <v>261350.91242000001</v>
      </c>
      <c r="AI66" s="5"/>
      <c r="AJ66" s="3"/>
      <c r="AK66" s="5"/>
      <c r="AY66" s="5"/>
      <c r="AZ66" s="5"/>
      <c r="BA66" s="5"/>
      <c r="BC66" s="5"/>
      <c r="BD66" s="5"/>
      <c r="BE66" s="5"/>
      <c r="DC66" s="5"/>
      <c r="DD66" s="5"/>
      <c r="DE66" s="5"/>
      <c r="DF66" s="5"/>
      <c r="DG66" s="5"/>
      <c r="DH66" s="5"/>
      <c r="DI66" s="5"/>
      <c r="DJ66" s="5"/>
      <c r="DK66" s="5"/>
    </row>
    <row r="67" spans="1:115" ht="12" customHeight="1" x14ac:dyDescent="0.2">
      <c r="A67" s="21">
        <v>18354</v>
      </c>
      <c r="C67" s="3">
        <v>7680000</v>
      </c>
      <c r="D67" s="3">
        <v>313300</v>
      </c>
      <c r="K67" s="3">
        <f t="shared" si="23"/>
        <v>7680000</v>
      </c>
      <c r="L67" s="3">
        <f t="shared" si="9"/>
        <v>313300</v>
      </c>
      <c r="M67" s="3">
        <f t="shared" si="10"/>
        <v>7993300</v>
      </c>
      <c r="S67" s="5">
        <f>W67+AA67</f>
        <v>7680000</v>
      </c>
      <c r="T67" s="5">
        <f t="shared" si="1"/>
        <v>313300</v>
      </c>
      <c r="U67" s="5">
        <f t="shared" si="2"/>
        <v>7993300</v>
      </c>
      <c r="W67" s="5">
        <f>C67*$X$7</f>
        <v>1273440.7679999999</v>
      </c>
      <c r="X67" s="5">
        <f t="shared" si="204"/>
        <v>51949.087579999999</v>
      </c>
      <c r="Y67" s="5">
        <f t="shared" si="4"/>
        <v>1325389.85558</v>
      </c>
      <c r="AA67" s="5">
        <f>C67*$AB$7</f>
        <v>6406559.2319999998</v>
      </c>
      <c r="AB67" s="5">
        <f t="shared" si="205"/>
        <v>261350.91242000001</v>
      </c>
      <c r="AC67" s="5">
        <f t="shared" si="11"/>
        <v>6667910.1444199998</v>
      </c>
      <c r="AI67" s="5"/>
      <c r="AJ67" s="3"/>
      <c r="AK67" s="5"/>
      <c r="AY67" s="5"/>
      <c r="AZ67" s="5"/>
      <c r="BA67" s="5"/>
      <c r="BC67" s="5"/>
      <c r="BD67" s="5"/>
      <c r="BE67" s="5"/>
      <c r="DC67" s="5"/>
      <c r="DD67" s="5"/>
      <c r="DE67" s="5"/>
      <c r="DF67" s="5"/>
      <c r="DG67" s="5"/>
      <c r="DH67" s="5"/>
      <c r="DI67" s="5"/>
      <c r="DJ67" s="5"/>
      <c r="DK67" s="5"/>
    </row>
    <row r="68" spans="1:115" ht="12" customHeight="1" x14ac:dyDescent="0.2">
      <c r="A68" s="21">
        <v>18537</v>
      </c>
      <c r="D68" s="3">
        <v>159700</v>
      </c>
      <c r="L68" s="3">
        <f t="shared" si="9"/>
        <v>159700</v>
      </c>
      <c r="M68" s="3">
        <f t="shared" si="10"/>
        <v>159700</v>
      </c>
      <c r="T68" s="5">
        <f t="shared" si="1"/>
        <v>159700</v>
      </c>
      <c r="U68" s="5">
        <f t="shared" si="2"/>
        <v>159700</v>
      </c>
      <c r="W68" s="5"/>
      <c r="X68" s="5">
        <f t="shared" si="204"/>
        <v>26480.272219999999</v>
      </c>
      <c r="Y68" s="5">
        <f t="shared" si="4"/>
        <v>26480.272219999999</v>
      </c>
      <c r="AB68" s="5">
        <f t="shared" si="205"/>
        <v>133219.72778000002</v>
      </c>
      <c r="AC68" s="5">
        <f t="shared" si="11"/>
        <v>133219.72778000002</v>
      </c>
      <c r="AI68" s="5"/>
      <c r="AJ68" s="3"/>
      <c r="AK68" s="5"/>
      <c r="AY68" s="5"/>
      <c r="AZ68" s="5"/>
      <c r="BA68" s="5"/>
      <c r="BC68" s="5"/>
      <c r="BD68" s="5"/>
      <c r="BE68" s="5"/>
      <c r="DC68" s="5"/>
      <c r="DD68" s="5"/>
      <c r="DE68" s="5"/>
      <c r="DF68" s="5"/>
      <c r="DG68" s="5"/>
      <c r="DH68" s="5"/>
      <c r="DI68" s="5"/>
      <c r="DJ68" s="5"/>
      <c r="DK68" s="5"/>
    </row>
    <row r="69" spans="1:115" ht="12" customHeight="1" x14ac:dyDescent="0.2">
      <c r="A69" s="21">
        <v>18719</v>
      </c>
      <c r="C69" s="3">
        <v>7985000</v>
      </c>
      <c r="D69" s="3">
        <v>159700</v>
      </c>
      <c r="K69" s="3">
        <f t="shared" si="23"/>
        <v>7985000</v>
      </c>
      <c r="L69" s="3">
        <f t="shared" si="9"/>
        <v>159700</v>
      </c>
      <c r="M69" s="3">
        <f t="shared" si="10"/>
        <v>8144700</v>
      </c>
      <c r="S69" s="5">
        <f>W69+AA69</f>
        <v>7985000</v>
      </c>
      <c r="T69" s="5">
        <f t="shared" si="1"/>
        <v>159700</v>
      </c>
      <c r="U69" s="5">
        <f t="shared" si="2"/>
        <v>8144700</v>
      </c>
      <c r="W69" s="5">
        <f>C69*$X$7</f>
        <v>1324013.611</v>
      </c>
      <c r="X69" s="5">
        <f t="shared" si="204"/>
        <v>26480.272219999999</v>
      </c>
      <c r="Y69" s="5">
        <f t="shared" si="4"/>
        <v>1350493.88322</v>
      </c>
      <c r="AA69" s="5">
        <f>C69*$AB$7</f>
        <v>6660986.3890000004</v>
      </c>
      <c r="AB69" s="5">
        <f t="shared" si="205"/>
        <v>133219.72778000002</v>
      </c>
      <c r="AC69" s="5">
        <f t="shared" si="11"/>
        <v>6794206.1167800007</v>
      </c>
      <c r="AI69" s="5"/>
      <c r="AJ69" s="3"/>
      <c r="AK69" s="5"/>
      <c r="AY69" s="5"/>
      <c r="AZ69" s="5"/>
      <c r="BA69" s="5"/>
      <c r="BC69" s="5"/>
      <c r="BD69" s="5"/>
      <c r="BE69" s="5"/>
      <c r="DC69" s="5"/>
      <c r="DD69" s="5"/>
      <c r="DE69" s="5"/>
      <c r="DF69" s="5"/>
      <c r="DG69" s="5"/>
      <c r="DH69" s="5"/>
      <c r="DI69" s="5"/>
      <c r="DJ69" s="5"/>
      <c r="DK69" s="5"/>
    </row>
    <row r="70" spans="1:115" ht="12" customHeight="1" x14ac:dyDescent="0.2">
      <c r="W70" s="5"/>
      <c r="X70" s="5"/>
      <c r="Y70" s="5"/>
      <c r="AI70" s="5"/>
      <c r="AJ70" s="3"/>
      <c r="AK70" s="5"/>
      <c r="AY70" s="5"/>
      <c r="AZ70" s="5"/>
      <c r="BA70" s="5"/>
      <c r="BC70" s="5"/>
      <c r="BD70" s="5"/>
      <c r="BE70" s="5"/>
      <c r="DC70" s="5"/>
      <c r="DD70" s="5"/>
      <c r="DE70" s="5"/>
      <c r="DF70" s="5"/>
      <c r="DG70" s="5"/>
      <c r="DH70" s="5"/>
      <c r="DI70" s="5"/>
      <c r="DJ70" s="5"/>
      <c r="DK70" s="5"/>
    </row>
    <row r="71" spans="1:115" ht="19.5" customHeight="1" thickBot="1" x14ac:dyDescent="0.25">
      <c r="A71" s="23" t="s">
        <v>4</v>
      </c>
      <c r="C71" s="24">
        <f>SUM(C10:C70)</f>
        <v>64935000</v>
      </c>
      <c r="D71" s="24">
        <f t="shared" ref="D71:M71" si="245">SUM(D10:D70)</f>
        <v>67585555</v>
      </c>
      <c r="E71" s="24">
        <f t="shared" si="245"/>
        <v>115005000</v>
      </c>
      <c r="F71" s="24">
        <f t="shared" si="245"/>
        <v>58320850</v>
      </c>
      <c r="G71" s="24">
        <f t="shared" si="245"/>
        <v>12670000</v>
      </c>
      <c r="H71" s="24">
        <f t="shared" si="245"/>
        <v>3819110</v>
      </c>
      <c r="I71" s="24">
        <f t="shared" si="245"/>
        <v>44675000</v>
      </c>
      <c r="J71" s="24">
        <f t="shared" si="245"/>
        <v>9767580</v>
      </c>
      <c r="K71" s="24">
        <f t="shared" si="245"/>
        <v>237285000</v>
      </c>
      <c r="L71" s="24">
        <f t="shared" si="245"/>
        <v>139493095</v>
      </c>
      <c r="M71" s="24">
        <f t="shared" si="245"/>
        <v>376778095</v>
      </c>
      <c r="O71" s="24">
        <f>SUM(O10:O70)</f>
        <v>12670000</v>
      </c>
      <c r="P71" s="24">
        <f>SUM(P10:P70)</f>
        <v>3819110</v>
      </c>
      <c r="Q71" s="24">
        <f>SUM(Q10:Q70)</f>
        <v>16489110</v>
      </c>
      <c r="R71" s="3"/>
      <c r="S71" s="24">
        <f>SUM(S10:S70)</f>
        <v>64935000</v>
      </c>
      <c r="T71" s="24">
        <f>SUM(T10:T70)</f>
        <v>67585555</v>
      </c>
      <c r="U71" s="24">
        <f>SUM(U10:U70)</f>
        <v>132520555</v>
      </c>
      <c r="W71" s="24">
        <f>SUM(W10:W70)</f>
        <v>10767041.181</v>
      </c>
      <c r="X71" s="24">
        <f>SUM(X10:X70)</f>
        <v>11206536.596993003</v>
      </c>
      <c r="Y71" s="24">
        <f>SUM(Y10:Y70)</f>
        <v>21973577.777993001</v>
      </c>
      <c r="AA71" s="24">
        <f>SUM(AA10:AA70)</f>
        <v>54167958.819000006</v>
      </c>
      <c r="AB71" s="24">
        <f>SUM(AB10:AB70)</f>
        <v>56379018.403007023</v>
      </c>
      <c r="AC71" s="24">
        <f>SUM(AC10:AC70)</f>
        <v>110546977.22200704</v>
      </c>
      <c r="AD71" s="24"/>
      <c r="AE71" s="24">
        <f>SUM(AE10:AE70)</f>
        <v>11025983.17865205</v>
      </c>
      <c r="AF71" s="24">
        <f>SUM(AF10:AF70)</f>
        <v>5289455.881533877</v>
      </c>
      <c r="AG71" s="24">
        <f>SUM(AG10:AG70)</f>
        <v>16315439.060185928</v>
      </c>
      <c r="AH71" s="24"/>
      <c r="AI71" s="24">
        <f>SUM(AI10:AI70)</f>
        <v>103979016.46736509</v>
      </c>
      <c r="AJ71" s="24">
        <f>SUM(AJ10:AJ70)</f>
        <v>53031394.466067001</v>
      </c>
      <c r="AK71" s="24">
        <f>SUM(AK10:AK70)</f>
        <v>157010410.93343201</v>
      </c>
      <c r="AL71" s="24"/>
      <c r="AM71" s="24">
        <f t="shared" ref="AM71:AO71" si="246">SUM(AM10:AM70)</f>
        <v>6115353.5239682449</v>
      </c>
      <c r="AN71" s="24">
        <f t="shared" si="246"/>
        <v>3080490.6972276368</v>
      </c>
      <c r="AO71" s="24">
        <f t="shared" si="246"/>
        <v>9195844.2211958803</v>
      </c>
      <c r="AP71" s="24"/>
      <c r="AQ71" s="24">
        <f t="shared" ref="AQ71:AS71" si="247">SUM(AQ10:AQ70)</f>
        <v>18538338.553652041</v>
      </c>
      <c r="AR71" s="24">
        <f t="shared" si="247"/>
        <v>9117540.4043404832</v>
      </c>
      <c r="AS71" s="24">
        <f t="shared" si="247"/>
        <v>27655878.957992516</v>
      </c>
      <c r="AT71" s="24"/>
      <c r="AU71" s="24">
        <f t="shared" ref="AU71:AW71" si="248">SUM(AU10:AU70)</f>
        <v>2344188.0653768484</v>
      </c>
      <c r="AV71" s="24">
        <f t="shared" si="248"/>
        <v>1172020.7071971763</v>
      </c>
      <c r="AW71" s="24">
        <f t="shared" si="248"/>
        <v>3516208.7725740238</v>
      </c>
      <c r="AY71" s="24">
        <f>SUM(AY10:AY64)</f>
        <v>25727.329814429901</v>
      </c>
      <c r="AZ71" s="24">
        <f>SUM(AZ10:AZ64)</f>
        <v>13045.950824104666</v>
      </c>
      <c r="BA71" s="24">
        <f>SUM(BA10:BA64)</f>
        <v>38773.280638534568</v>
      </c>
      <c r="BC71" s="24">
        <f>SUM(BC10:BC64)</f>
        <v>39747.196659196015</v>
      </c>
      <c r="BD71" s="24">
        <f>SUM(BD10:BD64)</f>
        <v>18737.230660205012</v>
      </c>
      <c r="BE71" s="24">
        <f>SUM(BE10:BE64)</f>
        <v>58484.427319401024</v>
      </c>
      <c r="BG71" s="24">
        <f t="shared" ref="BG71:BI71" si="249">SUM(BG10:BG70)</f>
        <v>2420454.8133619875</v>
      </c>
      <c r="BH71" s="24">
        <f t="shared" si="249"/>
        <v>1223196.5260353177</v>
      </c>
      <c r="BI71" s="24">
        <f t="shared" si="249"/>
        <v>3643651.339397307</v>
      </c>
      <c r="BJ71" s="24"/>
      <c r="BK71" s="24">
        <f>SUM(BK10:BK64)</f>
        <v>12438.02517651028</v>
      </c>
      <c r="BL71" s="24">
        <f>SUM(BL10:BL64)</f>
        <v>6307.1351100804495</v>
      </c>
      <c r="BM71" s="24">
        <f>SUM(BM10:BM64)</f>
        <v>18745.160286590733</v>
      </c>
      <c r="BO71" s="24">
        <f>SUM(BO10:BO64)</f>
        <v>518998.08083453198</v>
      </c>
      <c r="BP71" s="24">
        <f>SUM(BP10:BP64)</f>
        <v>238040.820440721</v>
      </c>
      <c r="BQ71" s="24">
        <f>SUM(BQ10:BQ64)</f>
        <v>757038.90127525292</v>
      </c>
      <c r="BS71" s="24">
        <f>SUM(BS10:BS64)</f>
        <v>616134.88221707346</v>
      </c>
      <c r="BT71" s="24">
        <f>SUM(BT10:BT64)</f>
        <v>312433.48124578164</v>
      </c>
      <c r="BU71" s="24">
        <f>SUM(BU10:BU64)</f>
        <v>928568.36346285522</v>
      </c>
      <c r="BV71" s="3"/>
      <c r="BW71" s="24">
        <f>SUM(BW10:BW64)</f>
        <v>6304800.0314727891</v>
      </c>
      <c r="BX71" s="24">
        <f>SUM(BX10:BX64)</f>
        <v>3197078.4304558155</v>
      </c>
      <c r="BY71" s="24">
        <f>SUM(BY10:BY64)</f>
        <v>9501878.461928606</v>
      </c>
      <c r="BZ71" s="3"/>
      <c r="CA71" s="24">
        <f>SUM(CA10:CA64)</f>
        <v>5719161.7392654885</v>
      </c>
      <c r="CB71" s="24">
        <f>SUM(CB10:CB64)</f>
        <v>2876164.387882378</v>
      </c>
      <c r="CC71" s="24">
        <f>SUM(CC10:CC64)</f>
        <v>8595326.1271478646</v>
      </c>
      <c r="CD71" s="3"/>
      <c r="CE71" s="24">
        <f>SUM(CE10:CE64)</f>
        <v>566351.15712610888</v>
      </c>
      <c r="CF71" s="24">
        <f>SUM(CF10:CF64)</f>
        <v>281550.70060844353</v>
      </c>
      <c r="CG71" s="24">
        <f>SUM(CG10:CG64)</f>
        <v>847901.85773455212</v>
      </c>
      <c r="CH71" s="3"/>
      <c r="CI71" s="24">
        <f>SUM(CI10:CI64)</f>
        <v>19275349.998561688</v>
      </c>
      <c r="CJ71" s="24">
        <f>SUM(CJ10:CJ64)</f>
        <v>9006675.8742529303</v>
      </c>
      <c r="CK71" s="24">
        <f>SUM(CK10:CK64)</f>
        <v>28282025.872814618</v>
      </c>
      <c r="CL71" s="3"/>
      <c r="CM71" s="24">
        <f>SUM(CM10:CM64)</f>
        <v>40431987.413207918</v>
      </c>
      <c r="CN71" s="24">
        <f>SUM(CN10:CN64)</f>
        <v>19815234.095285315</v>
      </c>
      <c r="CO71" s="24">
        <f>SUM(CO10:CO64)</f>
        <v>60247221.508493245</v>
      </c>
      <c r="CP71" s="3"/>
      <c r="CQ71" s="24">
        <f>SUM(CQ10:CQ64)</f>
        <v>7999.4300178277681</v>
      </c>
      <c r="CR71" s="24">
        <f>SUM(CR10:CR64)</f>
        <v>3844.7862862120905</v>
      </c>
      <c r="CS71" s="24">
        <f>SUM(CS10:CS64)</f>
        <v>11844.216304039855</v>
      </c>
      <c r="CT71" s="3"/>
      <c r="CU71" s="24">
        <f>SUM(CU10:CU64)</f>
        <v>1041986.2266523968</v>
      </c>
      <c r="CV71" s="24">
        <f>SUM(CV10:CV64)</f>
        <v>2669033.2382143773</v>
      </c>
      <c r="CW71" s="24">
        <f>SUM(CW10:CW64)</f>
        <v>3711019.4648667732</v>
      </c>
      <c r="CY71" s="24">
        <f>SUM(CY10:CY64)</f>
        <v>378508.1476125</v>
      </c>
      <c r="CZ71" s="24">
        <f>SUM(CZ10:CZ64)</f>
        <v>297858.9124339</v>
      </c>
      <c r="DA71" s="24">
        <f>SUM(DA10:DA64)</f>
        <v>676367.06004639994</v>
      </c>
      <c r="DC71" s="5"/>
      <c r="DD71" s="5"/>
      <c r="DE71" s="5"/>
      <c r="DF71" s="5"/>
      <c r="DG71" s="5"/>
      <c r="DH71" s="5"/>
      <c r="DI71" s="5"/>
      <c r="DJ71" s="5"/>
      <c r="DK71" s="5"/>
    </row>
    <row r="72" spans="1:115" ht="13.5" thickTop="1" x14ac:dyDescent="0.2">
      <c r="W72" s="5"/>
      <c r="X72" s="5"/>
      <c r="Y72" s="5"/>
      <c r="DC72" s="5"/>
      <c r="DD72" s="5"/>
      <c r="DE72" s="5"/>
      <c r="DF72" s="5"/>
      <c r="DG72" s="5"/>
      <c r="DH72" s="5"/>
      <c r="DI72" s="5"/>
      <c r="DJ72" s="5"/>
      <c r="DK72" s="5"/>
    </row>
    <row r="73" spans="1:115" x14ac:dyDescent="0.2">
      <c r="C73" s="5"/>
      <c r="W73" s="5"/>
      <c r="X73" s="5"/>
      <c r="Y73" s="5"/>
      <c r="AJ73" s="5"/>
      <c r="DC73" s="5"/>
      <c r="DD73" s="5"/>
      <c r="DE73" s="5"/>
      <c r="DF73" s="5"/>
      <c r="DG73" s="5"/>
      <c r="DH73" s="5"/>
      <c r="DI73" s="5"/>
      <c r="DJ73" s="5"/>
      <c r="DK73" s="5"/>
    </row>
    <row r="74" spans="1:115" x14ac:dyDescent="0.2">
      <c r="W74" s="5"/>
      <c r="X74" s="5"/>
      <c r="Y74" s="5"/>
      <c r="DC74" s="5"/>
      <c r="DD74" s="5"/>
      <c r="DE74" s="5"/>
      <c r="DF74" s="5"/>
      <c r="DG74" s="5"/>
      <c r="DH74" s="5"/>
      <c r="DI74" s="5"/>
      <c r="DJ74" s="5"/>
      <c r="DK74" s="5"/>
    </row>
    <row r="75" spans="1:115" x14ac:dyDescent="0.2">
      <c r="W75" s="5"/>
      <c r="X75" s="5"/>
      <c r="Y75" s="5"/>
      <c r="DC75" s="5"/>
      <c r="DD75" s="5"/>
      <c r="DE75" s="5"/>
      <c r="DF75" s="5"/>
      <c r="DG75" s="5"/>
      <c r="DH75" s="5"/>
      <c r="DI75" s="5"/>
      <c r="DJ75" s="5"/>
      <c r="DK75" s="5"/>
    </row>
    <row r="76" spans="1:115" x14ac:dyDescent="0.2">
      <c r="W76" s="5"/>
      <c r="X76" s="5"/>
      <c r="Y76" s="5"/>
      <c r="DC76" s="5"/>
      <c r="DD76" s="5"/>
      <c r="DE76" s="5"/>
      <c r="DF76" s="5"/>
      <c r="DG76" s="5"/>
      <c r="DH76" s="5"/>
      <c r="DI76" s="5"/>
      <c r="DJ76" s="5"/>
      <c r="DK76" s="5"/>
    </row>
    <row r="77" spans="1:115" x14ac:dyDescent="0.2">
      <c r="W77" s="5"/>
      <c r="X77" s="5"/>
      <c r="Y77" s="5"/>
      <c r="DC77" s="5"/>
      <c r="DD77" s="5"/>
      <c r="DE77" s="5"/>
      <c r="DF77" s="5"/>
      <c r="DG77" s="5"/>
      <c r="DH77" s="5"/>
      <c r="DI77" s="5"/>
      <c r="DJ77" s="5"/>
      <c r="DK77" s="5"/>
    </row>
    <row r="78" spans="1:115" x14ac:dyDescent="0.2">
      <c r="W78" s="5"/>
      <c r="X78" s="5"/>
      <c r="Y78" s="5"/>
      <c r="DC78" s="5"/>
      <c r="DD78" s="5"/>
      <c r="DE78" s="5"/>
      <c r="DF78" s="5"/>
      <c r="DG78" s="5"/>
      <c r="DH78" s="5"/>
      <c r="DI78" s="5"/>
      <c r="DJ78" s="5"/>
      <c r="DK78" s="5"/>
    </row>
    <row r="79" spans="1:115" x14ac:dyDescent="0.2">
      <c r="A79"/>
      <c r="W79" s="5"/>
      <c r="X79" s="5"/>
      <c r="Y79" s="5"/>
      <c r="DC79" s="5"/>
      <c r="DD79" s="5"/>
      <c r="DE79" s="5"/>
      <c r="DF79" s="5"/>
      <c r="DG79" s="5"/>
      <c r="DH79" s="5"/>
      <c r="DI79" s="5"/>
      <c r="DJ79" s="5"/>
      <c r="DK79" s="5"/>
    </row>
    <row r="80" spans="1:115" x14ac:dyDescent="0.2">
      <c r="A80"/>
      <c r="W80" s="5"/>
      <c r="X80" s="5"/>
      <c r="Y80" s="5"/>
      <c r="DC80" s="5"/>
      <c r="DD80" s="5"/>
      <c r="DE80" s="5"/>
      <c r="DF80" s="5"/>
      <c r="DG80" s="5"/>
      <c r="DH80" s="5"/>
      <c r="DI80" s="5"/>
      <c r="DJ80" s="5"/>
      <c r="DK80" s="5"/>
    </row>
    <row r="81" spans="1:115" x14ac:dyDescent="0.2">
      <c r="A81"/>
      <c r="W81" s="5"/>
      <c r="X81" s="5"/>
      <c r="Y81" s="5"/>
      <c r="DC81" s="5"/>
      <c r="DD81" s="5"/>
      <c r="DE81" s="5"/>
      <c r="DF81" s="5"/>
      <c r="DG81" s="5"/>
      <c r="DH81" s="5"/>
      <c r="DI81" s="5"/>
      <c r="DJ81" s="5"/>
      <c r="DK81" s="5"/>
    </row>
    <row r="82" spans="1:115" x14ac:dyDescent="0.2">
      <c r="A82"/>
      <c r="W82" s="5"/>
      <c r="X82" s="5"/>
      <c r="Y82" s="5"/>
      <c r="DC82" s="5"/>
      <c r="DD82" s="5"/>
      <c r="DE82" s="5"/>
      <c r="DF82" s="5"/>
      <c r="DG82" s="5"/>
      <c r="DH82" s="5"/>
      <c r="DI82" s="5"/>
      <c r="DJ82" s="5"/>
      <c r="DK82" s="5"/>
    </row>
    <row r="83" spans="1:115" x14ac:dyDescent="0.2">
      <c r="A83"/>
      <c r="W83" s="5"/>
      <c r="X83" s="5"/>
      <c r="Y83" s="5"/>
      <c r="DC83" s="5"/>
      <c r="DD83" s="5"/>
      <c r="DE83" s="5"/>
      <c r="DF83" s="5"/>
      <c r="DG83" s="5"/>
      <c r="DH83" s="5"/>
      <c r="DI83" s="5"/>
      <c r="DJ83" s="5"/>
      <c r="DK83" s="5"/>
    </row>
    <row r="84" spans="1:115" x14ac:dyDescent="0.2">
      <c r="A84"/>
      <c r="O84"/>
      <c r="P84"/>
      <c r="Q84"/>
      <c r="R84"/>
      <c r="S84"/>
      <c r="T84"/>
      <c r="U84"/>
      <c r="W84" s="5"/>
      <c r="X84" s="5"/>
      <c r="Y84" s="5"/>
      <c r="AE84"/>
      <c r="AF84"/>
      <c r="AG84"/>
      <c r="DC84" s="5"/>
      <c r="DD84" s="5"/>
      <c r="DE84" s="5"/>
      <c r="DF84" s="5"/>
      <c r="DG84" s="5"/>
      <c r="DH84" s="5"/>
      <c r="DI84" s="5"/>
      <c r="DJ84" s="5"/>
      <c r="DK84" s="5"/>
    </row>
    <row r="85" spans="1:115" x14ac:dyDescent="0.2">
      <c r="A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 s="5"/>
      <c r="X85" s="5"/>
      <c r="Y85" s="5"/>
      <c r="AE85"/>
      <c r="AF85"/>
      <c r="AG85"/>
      <c r="AH85"/>
      <c r="AL85"/>
      <c r="AM85"/>
      <c r="AN85"/>
      <c r="AO85"/>
      <c r="AP85"/>
      <c r="AQ85"/>
      <c r="AR85"/>
      <c r="AS85"/>
      <c r="AT85"/>
      <c r="AU85"/>
      <c r="AV85"/>
      <c r="AW85"/>
      <c r="AX85"/>
      <c r="BB85"/>
      <c r="BF85"/>
      <c r="BG85"/>
      <c r="BH85"/>
      <c r="BI85"/>
      <c r="BJ85"/>
      <c r="DC85" s="5"/>
      <c r="DD85" s="5"/>
      <c r="DE85" s="5"/>
      <c r="DF85" s="5"/>
      <c r="DG85" s="5"/>
      <c r="DH85" s="5"/>
      <c r="DI85" s="5"/>
      <c r="DJ85" s="5"/>
      <c r="DK85" s="5"/>
    </row>
    <row r="86" spans="1:115" x14ac:dyDescent="0.2">
      <c r="A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 s="5"/>
      <c r="X86" s="5"/>
      <c r="Y86" s="5"/>
      <c r="AE86"/>
      <c r="AF86"/>
      <c r="AG86"/>
      <c r="AH86"/>
      <c r="AL86"/>
      <c r="AM86"/>
      <c r="AN86"/>
      <c r="AO86"/>
      <c r="AP86"/>
      <c r="AQ86"/>
      <c r="AR86"/>
      <c r="AS86"/>
      <c r="AT86"/>
      <c r="AU86"/>
      <c r="AV86"/>
      <c r="AW86"/>
      <c r="AX86"/>
      <c r="BB86"/>
      <c r="BF86"/>
      <c r="BG86"/>
      <c r="BH86"/>
      <c r="BI86"/>
      <c r="BJ86"/>
      <c r="DC86" s="5"/>
      <c r="DD86" s="5"/>
      <c r="DE86" s="5"/>
      <c r="DF86" s="5"/>
      <c r="DG86" s="5"/>
      <c r="DH86" s="5"/>
      <c r="DI86" s="5"/>
      <c r="DJ86" s="5"/>
      <c r="DK86" s="5"/>
    </row>
    <row r="87" spans="1:115" x14ac:dyDescent="0.2">
      <c r="A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 s="5"/>
      <c r="X87" s="5"/>
      <c r="Y87" s="5"/>
      <c r="AE87"/>
      <c r="AF87"/>
      <c r="AG87"/>
      <c r="AH87"/>
      <c r="AL87"/>
      <c r="AM87"/>
      <c r="AN87"/>
      <c r="AO87"/>
      <c r="AP87"/>
      <c r="AQ87"/>
      <c r="AR87"/>
      <c r="AS87"/>
      <c r="AT87"/>
      <c r="AU87"/>
      <c r="AV87"/>
      <c r="AW87"/>
      <c r="AX87"/>
      <c r="BB87"/>
      <c r="BF87"/>
      <c r="BG87"/>
      <c r="BH87"/>
      <c r="BI87"/>
      <c r="BJ87"/>
      <c r="DC87" s="5"/>
      <c r="DD87" s="5"/>
      <c r="DE87" s="5"/>
      <c r="DF87" s="5"/>
      <c r="DG87" s="5"/>
      <c r="DH87" s="5"/>
      <c r="DI87" s="5"/>
      <c r="DJ87" s="5"/>
      <c r="DK87" s="5"/>
    </row>
    <row r="88" spans="1:115" x14ac:dyDescent="0.2">
      <c r="A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 s="5"/>
      <c r="X88" s="5"/>
      <c r="Y88" s="5"/>
      <c r="AE88"/>
      <c r="AF88"/>
      <c r="AG88"/>
      <c r="AH88"/>
      <c r="AL88"/>
      <c r="AM88"/>
      <c r="AN88"/>
      <c r="AO88"/>
      <c r="AP88"/>
      <c r="AQ88"/>
      <c r="AR88"/>
      <c r="AS88"/>
      <c r="AT88"/>
      <c r="AU88"/>
      <c r="AV88"/>
      <c r="AW88"/>
      <c r="AX88"/>
      <c r="BB88"/>
      <c r="BF88"/>
      <c r="BG88"/>
      <c r="BH88"/>
      <c r="BI88"/>
      <c r="BJ88"/>
      <c r="DC88" s="5"/>
      <c r="DD88" s="5"/>
      <c r="DE88" s="5"/>
      <c r="DF88" s="5"/>
      <c r="DG88" s="5"/>
      <c r="DH88" s="5"/>
      <c r="DI88" s="5"/>
      <c r="DJ88" s="5"/>
      <c r="DK88" s="5"/>
    </row>
    <row r="89" spans="1:115" x14ac:dyDescent="0.2">
      <c r="A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 s="5"/>
      <c r="X89" s="5"/>
      <c r="Y89" s="5"/>
      <c r="AE89"/>
      <c r="AF89"/>
      <c r="AG89"/>
      <c r="AH89"/>
      <c r="AL89"/>
      <c r="AM89"/>
      <c r="AN89"/>
      <c r="AO89"/>
      <c r="AP89"/>
      <c r="AQ89"/>
      <c r="AR89"/>
      <c r="AS89"/>
      <c r="AT89"/>
      <c r="AU89"/>
      <c r="AV89"/>
      <c r="AW89"/>
      <c r="AX89"/>
      <c r="BB89"/>
      <c r="BF89"/>
      <c r="BG89"/>
      <c r="BH89"/>
      <c r="BI89"/>
      <c r="BJ89"/>
      <c r="DC89" s="5"/>
      <c r="DD89" s="5"/>
      <c r="DE89" s="5"/>
      <c r="DF89" s="5"/>
      <c r="DG89" s="5"/>
      <c r="DH89" s="5"/>
      <c r="DI89" s="5"/>
      <c r="DJ89" s="5"/>
      <c r="DK89" s="5"/>
    </row>
    <row r="90" spans="1:115" x14ac:dyDescent="0.2">
      <c r="A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 s="5"/>
      <c r="X90" s="5"/>
      <c r="Y90" s="5"/>
      <c r="AE90"/>
      <c r="AF90"/>
      <c r="AG90"/>
      <c r="AH90"/>
      <c r="AL90"/>
      <c r="AM90"/>
      <c r="AN90"/>
      <c r="AO90"/>
      <c r="AP90"/>
      <c r="AQ90"/>
      <c r="AR90"/>
      <c r="AS90"/>
      <c r="AT90"/>
      <c r="AU90"/>
      <c r="AV90"/>
      <c r="AW90"/>
      <c r="AX90"/>
      <c r="BB90"/>
      <c r="BF90"/>
      <c r="BG90"/>
      <c r="BH90"/>
      <c r="BI90"/>
      <c r="BJ90"/>
      <c r="DC90" s="5"/>
      <c r="DD90" s="5"/>
      <c r="DE90" s="5"/>
      <c r="DF90" s="5"/>
      <c r="DG90" s="5"/>
      <c r="DH90" s="5"/>
      <c r="DI90" s="5"/>
      <c r="DJ90" s="5"/>
      <c r="DK90" s="5"/>
    </row>
    <row r="91" spans="1:115" x14ac:dyDescent="0.2">
      <c r="A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 s="5"/>
      <c r="X91" s="5"/>
      <c r="Y91" s="5"/>
      <c r="AE91"/>
      <c r="AF91"/>
      <c r="AG91"/>
      <c r="AH91"/>
      <c r="AL91"/>
      <c r="AM91"/>
      <c r="AN91"/>
      <c r="AO91"/>
      <c r="AP91"/>
      <c r="AQ91"/>
      <c r="AR91"/>
      <c r="AS91"/>
      <c r="AT91"/>
      <c r="AU91"/>
      <c r="AV91"/>
      <c r="AW91"/>
      <c r="AX91"/>
      <c r="BB91"/>
      <c r="BF91"/>
      <c r="BG91"/>
      <c r="BH91"/>
      <c r="BI91"/>
      <c r="BJ91"/>
      <c r="DC91" s="5"/>
      <c r="DD91" s="5"/>
      <c r="DE91" s="5"/>
      <c r="DF91" s="5"/>
      <c r="DG91" s="5"/>
      <c r="DH91" s="5"/>
      <c r="DI91" s="5"/>
      <c r="DJ91" s="5"/>
      <c r="DK91" s="5"/>
    </row>
    <row r="92" spans="1:115" x14ac:dyDescent="0.2">
      <c r="A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 s="5"/>
      <c r="X92" s="5"/>
      <c r="Y92" s="5"/>
      <c r="AE92"/>
      <c r="AF92"/>
      <c r="AG92"/>
      <c r="AH92"/>
      <c r="AL92"/>
      <c r="AM92"/>
      <c r="AN92"/>
      <c r="AO92"/>
      <c r="AP92"/>
      <c r="AQ92"/>
      <c r="AR92"/>
      <c r="AS92"/>
      <c r="AT92"/>
      <c r="AU92"/>
      <c r="AV92"/>
      <c r="AW92"/>
      <c r="AX92"/>
      <c r="BB92"/>
      <c r="BF92"/>
      <c r="BG92"/>
      <c r="BH92"/>
      <c r="BI92"/>
      <c r="BJ92"/>
      <c r="DC92" s="5"/>
      <c r="DD92" s="5"/>
      <c r="DE92" s="5"/>
      <c r="DF92" s="5"/>
      <c r="DG92" s="5"/>
      <c r="DH92" s="5"/>
      <c r="DI92" s="5"/>
      <c r="DJ92" s="5"/>
      <c r="DK92" s="5"/>
    </row>
    <row r="93" spans="1:115" x14ac:dyDescent="0.2">
      <c r="A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 s="5"/>
      <c r="X93" s="5"/>
      <c r="Y93" s="5"/>
      <c r="AE93"/>
      <c r="AF93"/>
      <c r="AG93"/>
      <c r="AH93"/>
      <c r="AL93"/>
      <c r="AM93"/>
      <c r="AN93"/>
      <c r="AO93"/>
      <c r="AP93"/>
      <c r="AQ93"/>
      <c r="AR93"/>
      <c r="AS93"/>
      <c r="AT93"/>
      <c r="AU93"/>
      <c r="AV93"/>
      <c r="AW93"/>
      <c r="AX93"/>
      <c r="BB93"/>
      <c r="BF93"/>
      <c r="BG93"/>
      <c r="BH93"/>
      <c r="BI93"/>
      <c r="BJ93"/>
      <c r="DC93" s="5"/>
      <c r="DD93" s="5"/>
      <c r="DE93" s="5"/>
      <c r="DF93" s="5"/>
      <c r="DG93" s="5"/>
      <c r="DH93" s="5"/>
      <c r="DI93" s="5"/>
      <c r="DJ93" s="5"/>
      <c r="DK93" s="5"/>
    </row>
    <row r="94" spans="1:115" x14ac:dyDescent="0.2">
      <c r="A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 s="5"/>
      <c r="X94" s="5"/>
      <c r="Y94" s="5"/>
      <c r="AE94"/>
      <c r="AF94"/>
      <c r="AG94"/>
      <c r="AH94"/>
      <c r="AL94"/>
      <c r="AM94"/>
      <c r="AN94"/>
      <c r="AO94"/>
      <c r="AP94"/>
      <c r="AQ94"/>
      <c r="AR94"/>
      <c r="AS94"/>
      <c r="AT94"/>
      <c r="AU94"/>
      <c r="AV94"/>
      <c r="AW94"/>
      <c r="AX94"/>
      <c r="BB94"/>
      <c r="BF94"/>
      <c r="BG94"/>
      <c r="BH94"/>
      <c r="BI94"/>
      <c r="BJ94"/>
      <c r="DC94" s="5"/>
      <c r="DD94" s="5"/>
      <c r="DE94" s="5"/>
      <c r="DF94" s="5"/>
      <c r="DG94" s="5"/>
      <c r="DH94" s="5"/>
      <c r="DI94" s="5"/>
      <c r="DJ94" s="5"/>
      <c r="DK94" s="5"/>
    </row>
    <row r="95" spans="1:115" x14ac:dyDescent="0.2">
      <c r="A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 s="5"/>
      <c r="X95" s="5"/>
      <c r="Y95" s="5"/>
      <c r="AE95"/>
      <c r="AF95"/>
      <c r="AG95"/>
      <c r="AH95"/>
      <c r="AL95"/>
      <c r="AM95"/>
      <c r="AN95"/>
      <c r="AO95"/>
      <c r="AP95"/>
      <c r="AQ95"/>
      <c r="AR95"/>
      <c r="AS95"/>
      <c r="AT95"/>
      <c r="AU95"/>
      <c r="AV95"/>
      <c r="AW95"/>
      <c r="AX95"/>
      <c r="BB95"/>
      <c r="BF95"/>
      <c r="BG95"/>
      <c r="BH95"/>
      <c r="BI95"/>
      <c r="BJ95"/>
      <c r="DC95" s="5"/>
      <c r="DD95" s="5"/>
      <c r="DE95" s="5"/>
      <c r="DF95" s="5"/>
      <c r="DG95" s="5"/>
      <c r="DH95" s="5"/>
      <c r="DI95" s="5"/>
      <c r="DJ95" s="5"/>
      <c r="DK95" s="5"/>
    </row>
    <row r="96" spans="1:115" x14ac:dyDescent="0.2">
      <c r="A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 s="5"/>
      <c r="X96" s="5"/>
      <c r="Y96" s="5"/>
      <c r="AE96"/>
      <c r="AF96"/>
      <c r="AG96"/>
      <c r="AH96"/>
      <c r="AL96"/>
      <c r="AM96"/>
      <c r="AN96"/>
      <c r="AO96"/>
      <c r="AP96"/>
      <c r="AQ96"/>
      <c r="AR96"/>
      <c r="AS96"/>
      <c r="AT96"/>
      <c r="AU96"/>
      <c r="AV96"/>
      <c r="AW96"/>
      <c r="AX96"/>
      <c r="BB96"/>
      <c r="BF96"/>
      <c r="BG96"/>
      <c r="BH96"/>
      <c r="BI96"/>
      <c r="BJ96"/>
      <c r="DC96" s="5"/>
      <c r="DD96" s="5"/>
      <c r="DE96" s="5"/>
      <c r="DF96" s="5"/>
      <c r="DG96" s="5"/>
      <c r="DH96" s="5"/>
      <c r="DI96" s="5"/>
      <c r="DJ96" s="5"/>
      <c r="DK96" s="5"/>
    </row>
    <row r="97" spans="1:115" x14ac:dyDescent="0.2">
      <c r="A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 s="5"/>
      <c r="X97" s="5"/>
      <c r="Y97" s="5"/>
      <c r="AE97"/>
      <c r="AF97"/>
      <c r="AG97"/>
      <c r="AH97"/>
      <c r="AL97"/>
      <c r="AM97"/>
      <c r="AN97"/>
      <c r="AO97"/>
      <c r="AP97"/>
      <c r="AQ97"/>
      <c r="AR97"/>
      <c r="AS97"/>
      <c r="AT97"/>
      <c r="AU97"/>
      <c r="AV97"/>
      <c r="AW97"/>
      <c r="AX97"/>
      <c r="BB97"/>
      <c r="BF97"/>
      <c r="BG97"/>
      <c r="BH97"/>
      <c r="BI97"/>
      <c r="BJ97"/>
      <c r="DC97" s="5"/>
      <c r="DD97" s="5"/>
      <c r="DE97" s="5"/>
      <c r="DF97" s="5"/>
      <c r="DG97" s="5"/>
      <c r="DH97" s="5"/>
      <c r="DI97" s="5"/>
      <c r="DJ97" s="5"/>
      <c r="DK97" s="5"/>
    </row>
    <row r="98" spans="1:115" x14ac:dyDescent="0.2">
      <c r="A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 s="5"/>
      <c r="X98" s="5"/>
      <c r="Y98" s="5"/>
      <c r="AE98"/>
      <c r="AF98"/>
      <c r="AG98"/>
      <c r="AH98"/>
      <c r="AL98"/>
      <c r="AM98"/>
      <c r="AN98"/>
      <c r="AO98"/>
      <c r="AP98"/>
      <c r="AQ98"/>
      <c r="AR98"/>
      <c r="AS98"/>
      <c r="AT98"/>
      <c r="AU98"/>
      <c r="AV98"/>
      <c r="AW98"/>
      <c r="AX98"/>
      <c r="BB98"/>
      <c r="BF98"/>
      <c r="BG98"/>
      <c r="BH98"/>
      <c r="BI98"/>
      <c r="BJ98"/>
      <c r="DC98" s="5"/>
      <c r="DD98" s="5"/>
      <c r="DE98" s="5"/>
      <c r="DF98" s="5"/>
      <c r="DG98" s="5"/>
      <c r="DH98" s="5"/>
      <c r="DI98" s="5"/>
      <c r="DJ98" s="5"/>
      <c r="DK98" s="5"/>
    </row>
    <row r="99" spans="1:115" x14ac:dyDescent="0.2">
      <c r="A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 s="5"/>
      <c r="X99" s="5"/>
      <c r="Y99" s="5"/>
      <c r="AE99"/>
      <c r="AF99"/>
      <c r="AG99"/>
      <c r="AH99"/>
      <c r="AL99"/>
      <c r="AM99"/>
      <c r="AN99"/>
      <c r="AO99"/>
      <c r="AP99"/>
      <c r="AQ99"/>
      <c r="AR99"/>
      <c r="AS99"/>
      <c r="AT99"/>
      <c r="AU99"/>
      <c r="AV99"/>
      <c r="AW99"/>
      <c r="AX99"/>
      <c r="BB99"/>
      <c r="BF99"/>
      <c r="BG99"/>
      <c r="BH99"/>
      <c r="BI99"/>
      <c r="BJ99"/>
      <c r="DC99" s="5"/>
      <c r="DD99" s="5"/>
      <c r="DE99" s="5"/>
      <c r="DF99" s="5"/>
      <c r="DG99" s="5"/>
      <c r="DH99" s="5"/>
      <c r="DI99" s="5"/>
      <c r="DJ99" s="5"/>
      <c r="DK99" s="5"/>
    </row>
    <row r="100" spans="1:115" x14ac:dyDescent="0.2">
      <c r="A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 s="5"/>
      <c r="X100" s="5"/>
      <c r="Y100" s="5"/>
      <c r="AE100"/>
      <c r="AF100"/>
      <c r="AG100"/>
      <c r="AH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BB100"/>
      <c r="BF100"/>
      <c r="BG100"/>
      <c r="BH100"/>
      <c r="BI100"/>
      <c r="BJ100"/>
      <c r="DC100" s="5"/>
      <c r="DD100" s="5"/>
      <c r="DE100" s="5"/>
      <c r="DF100" s="5"/>
      <c r="DG100" s="5"/>
      <c r="DH100" s="5"/>
      <c r="DI100" s="5"/>
      <c r="DJ100" s="5"/>
      <c r="DK100" s="5"/>
    </row>
    <row r="101" spans="1:115" x14ac:dyDescent="0.2">
      <c r="A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 s="5"/>
      <c r="X101" s="5"/>
      <c r="Y101" s="5"/>
      <c r="AE101"/>
      <c r="AF101"/>
      <c r="AG101"/>
      <c r="AH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BB101"/>
      <c r="BF101"/>
      <c r="BG101"/>
      <c r="BH101"/>
      <c r="BI101"/>
      <c r="BJ101"/>
      <c r="DC101" s="5"/>
      <c r="DD101" s="5"/>
      <c r="DE101" s="5"/>
      <c r="DF101" s="5"/>
      <c r="DG101" s="5"/>
      <c r="DH101" s="5"/>
      <c r="DI101" s="5"/>
      <c r="DJ101" s="5"/>
      <c r="DK101" s="5"/>
    </row>
    <row r="102" spans="1:115" x14ac:dyDescent="0.2">
      <c r="A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 s="5"/>
      <c r="X102" s="5"/>
      <c r="Y102" s="5"/>
      <c r="AE102"/>
      <c r="AF102"/>
      <c r="AG102"/>
      <c r="AH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BB102"/>
      <c r="BF102"/>
      <c r="BG102"/>
      <c r="BH102"/>
      <c r="BI102"/>
      <c r="BJ102"/>
      <c r="DC102" s="5"/>
      <c r="DD102" s="5"/>
      <c r="DE102" s="5"/>
      <c r="DF102" s="5"/>
      <c r="DG102" s="5"/>
      <c r="DH102" s="5"/>
      <c r="DI102" s="5"/>
      <c r="DJ102" s="5"/>
      <c r="DK102" s="5"/>
    </row>
    <row r="103" spans="1:115" x14ac:dyDescent="0.2">
      <c r="A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 s="5"/>
      <c r="X103" s="5"/>
      <c r="Y103" s="5"/>
      <c r="AE103"/>
      <c r="AF103"/>
      <c r="AG103"/>
      <c r="AH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BB103"/>
      <c r="BF103"/>
      <c r="BG103"/>
      <c r="BH103"/>
      <c r="BI103"/>
      <c r="BJ103"/>
      <c r="DC103" s="5"/>
      <c r="DD103" s="5"/>
      <c r="DE103" s="5"/>
      <c r="DF103" s="5"/>
      <c r="DG103" s="5"/>
      <c r="DH103" s="5"/>
      <c r="DI103" s="5"/>
      <c r="DJ103" s="5"/>
      <c r="DK103" s="5"/>
    </row>
    <row r="104" spans="1:115" x14ac:dyDescent="0.2">
      <c r="A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 s="5"/>
      <c r="X104" s="5"/>
      <c r="Y104" s="5"/>
      <c r="AE104"/>
      <c r="AF104"/>
      <c r="AG104"/>
      <c r="AH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BB104"/>
      <c r="BF104"/>
      <c r="BG104"/>
      <c r="BH104"/>
      <c r="BI104"/>
      <c r="BJ104"/>
      <c r="DC104" s="5"/>
      <c r="DD104" s="5"/>
      <c r="DE104" s="5"/>
      <c r="DF104" s="5"/>
      <c r="DG104" s="5"/>
      <c r="DH104" s="5"/>
      <c r="DI104" s="5"/>
      <c r="DJ104" s="5"/>
      <c r="DK104" s="5"/>
    </row>
    <row r="105" spans="1:115" x14ac:dyDescent="0.2">
      <c r="A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 s="5"/>
      <c r="X105" s="5"/>
      <c r="Y105" s="5"/>
      <c r="AE105"/>
      <c r="AF105"/>
      <c r="AG105"/>
      <c r="AH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BB105"/>
      <c r="BF105"/>
      <c r="BG105"/>
      <c r="BH105"/>
      <c r="BI105"/>
      <c r="BJ105"/>
      <c r="DC105" s="5"/>
      <c r="DD105" s="5"/>
      <c r="DE105" s="5"/>
      <c r="DF105" s="5"/>
      <c r="DG105" s="5"/>
      <c r="DH105" s="5"/>
      <c r="DI105" s="5"/>
      <c r="DJ105" s="5"/>
      <c r="DK105" s="5"/>
    </row>
    <row r="106" spans="1:115" x14ac:dyDescent="0.2"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 s="5"/>
      <c r="X106" s="5"/>
      <c r="Y106" s="5"/>
      <c r="AE106"/>
      <c r="AF106"/>
      <c r="AG106"/>
      <c r="AH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BB106"/>
      <c r="BF106"/>
      <c r="BG106"/>
      <c r="BH106"/>
      <c r="BI106"/>
      <c r="BJ106"/>
      <c r="DC106" s="5"/>
      <c r="DD106" s="5"/>
      <c r="DE106" s="5"/>
      <c r="DF106" s="5"/>
      <c r="DG106" s="5"/>
      <c r="DH106" s="5"/>
      <c r="DI106" s="5"/>
      <c r="DJ106" s="5"/>
      <c r="DK106" s="5"/>
    </row>
    <row r="107" spans="1:115" x14ac:dyDescent="0.2"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 s="5"/>
      <c r="X107" s="5"/>
      <c r="Y107" s="5"/>
      <c r="AE107"/>
      <c r="AF107"/>
      <c r="AG107"/>
      <c r="AH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BB107"/>
      <c r="BF107"/>
      <c r="BG107"/>
      <c r="BH107"/>
      <c r="BI107"/>
      <c r="BJ107"/>
      <c r="DC107" s="5"/>
      <c r="DD107" s="5"/>
      <c r="DE107" s="5"/>
      <c r="DF107" s="5"/>
      <c r="DG107" s="5"/>
      <c r="DH107" s="5"/>
      <c r="DI107" s="5"/>
      <c r="DJ107" s="5"/>
      <c r="DK107" s="5"/>
    </row>
    <row r="108" spans="1:115" x14ac:dyDescent="0.2"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 s="5"/>
      <c r="X108" s="5"/>
      <c r="Y108" s="5"/>
      <c r="AE108"/>
      <c r="AF108"/>
      <c r="AG108"/>
      <c r="AH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BB108"/>
      <c r="BF108"/>
      <c r="BG108"/>
      <c r="BH108"/>
      <c r="BI108"/>
      <c r="BJ108"/>
      <c r="DC108" s="5"/>
      <c r="DD108" s="5"/>
      <c r="DE108" s="5"/>
      <c r="DF108" s="5"/>
      <c r="DG108" s="5"/>
      <c r="DH108" s="5"/>
      <c r="DI108" s="5"/>
      <c r="DJ108" s="5"/>
      <c r="DK108" s="5"/>
    </row>
    <row r="109" spans="1:115" x14ac:dyDescent="0.2"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 s="5"/>
      <c r="X109" s="5"/>
      <c r="Y109" s="5"/>
      <c r="AE109"/>
      <c r="AF109"/>
      <c r="AG109"/>
      <c r="AH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BB109"/>
      <c r="BF109"/>
      <c r="BG109"/>
      <c r="BH109"/>
      <c r="BI109"/>
      <c r="BJ109"/>
      <c r="DC109" s="5"/>
      <c r="DD109" s="5"/>
      <c r="DE109" s="5"/>
      <c r="DF109" s="5"/>
      <c r="DG109" s="5"/>
      <c r="DH109" s="5"/>
      <c r="DI109" s="5"/>
      <c r="DJ109" s="5"/>
      <c r="DK109" s="5"/>
    </row>
    <row r="110" spans="1:115" x14ac:dyDescent="0.2"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 s="5"/>
      <c r="X110" s="5"/>
      <c r="Y110" s="5"/>
      <c r="AE110"/>
      <c r="AF110"/>
      <c r="AG110"/>
      <c r="AH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BB110"/>
      <c r="BF110"/>
      <c r="BG110"/>
      <c r="BH110"/>
      <c r="BI110"/>
      <c r="BJ110"/>
      <c r="DC110" s="5"/>
      <c r="DD110" s="5"/>
      <c r="DE110" s="5"/>
      <c r="DF110" s="5"/>
      <c r="DG110" s="5"/>
      <c r="DH110" s="5"/>
      <c r="DI110" s="5"/>
      <c r="DJ110" s="5"/>
      <c r="DK110" s="5"/>
    </row>
    <row r="111" spans="1:115" x14ac:dyDescent="0.2">
      <c r="C111"/>
      <c r="D111"/>
      <c r="E111"/>
      <c r="F111"/>
      <c r="G111"/>
      <c r="H111"/>
      <c r="I111"/>
      <c r="J111"/>
      <c r="K111"/>
      <c r="L111"/>
      <c r="M111"/>
      <c r="N111"/>
      <c r="V111"/>
      <c r="W111" s="5"/>
      <c r="X111" s="5"/>
      <c r="Y111" s="5"/>
      <c r="AH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BB111"/>
      <c r="BF111"/>
      <c r="BG111"/>
      <c r="BH111"/>
      <c r="BI111"/>
      <c r="BJ111"/>
      <c r="DC111" s="5"/>
      <c r="DD111" s="5"/>
      <c r="DE111" s="5"/>
      <c r="DF111" s="5"/>
      <c r="DG111" s="5"/>
      <c r="DH111" s="5"/>
      <c r="DI111" s="5"/>
      <c r="DJ111" s="5"/>
      <c r="DK111" s="5"/>
    </row>
    <row r="112" spans="1:115" x14ac:dyDescent="0.2">
      <c r="W112" s="5"/>
      <c r="X112" s="5"/>
      <c r="Y112" s="5"/>
      <c r="DC112" s="5"/>
      <c r="DD112" s="5"/>
      <c r="DE112" s="5"/>
      <c r="DF112" s="5"/>
      <c r="DG112" s="5"/>
      <c r="DH112" s="5"/>
      <c r="DI112" s="5"/>
      <c r="DJ112" s="5"/>
      <c r="DK112" s="5"/>
    </row>
    <row r="113" spans="23:115" x14ac:dyDescent="0.2">
      <c r="W113" s="5"/>
      <c r="X113" s="5"/>
      <c r="Y113" s="5"/>
      <c r="DC113" s="5"/>
      <c r="DD113" s="5"/>
      <c r="DE113" s="5"/>
      <c r="DF113" s="5"/>
      <c r="DG113" s="5"/>
      <c r="DH113" s="5"/>
      <c r="DI113" s="5"/>
      <c r="DJ113" s="5"/>
      <c r="DK113" s="5"/>
    </row>
    <row r="114" spans="23:115" x14ac:dyDescent="0.2">
      <c r="W114" s="5"/>
      <c r="X114" s="5"/>
      <c r="Y114" s="5"/>
      <c r="DC114" s="5"/>
      <c r="DD114" s="5"/>
      <c r="DE114" s="5"/>
      <c r="DF114" s="5"/>
      <c r="DG114" s="5"/>
      <c r="DH114" s="5"/>
      <c r="DI114" s="5"/>
      <c r="DJ114" s="5"/>
      <c r="DK114" s="5"/>
    </row>
    <row r="115" spans="23:115" x14ac:dyDescent="0.2">
      <c r="W115" s="5"/>
      <c r="X115" s="5"/>
      <c r="Y115" s="5"/>
      <c r="DC115" s="5"/>
      <c r="DD115" s="5"/>
      <c r="DE115" s="5"/>
      <c r="DF115" s="5"/>
      <c r="DG115" s="5"/>
      <c r="DH115" s="5"/>
      <c r="DI115" s="5"/>
      <c r="DJ115" s="5"/>
      <c r="DK115" s="5"/>
    </row>
    <row r="116" spans="23:115" x14ac:dyDescent="0.2">
      <c r="W116" s="5"/>
      <c r="X116" s="5"/>
      <c r="Y116" s="5"/>
      <c r="DC116" s="5"/>
      <c r="DD116" s="5"/>
      <c r="DE116" s="5"/>
      <c r="DF116" s="5"/>
      <c r="DG116" s="5"/>
      <c r="DH116" s="5"/>
      <c r="DI116" s="5"/>
      <c r="DJ116" s="5"/>
      <c r="DK116" s="5"/>
    </row>
    <row r="117" spans="23:115" x14ac:dyDescent="0.2">
      <c r="W117" s="5"/>
      <c r="X117" s="5"/>
      <c r="Y117" s="5"/>
      <c r="DC117" s="5"/>
      <c r="DD117" s="5"/>
      <c r="DE117" s="5"/>
      <c r="DF117" s="5"/>
      <c r="DG117" s="5"/>
      <c r="DH117" s="5"/>
      <c r="DI117" s="5"/>
      <c r="DJ117" s="5"/>
      <c r="DK117" s="5"/>
    </row>
    <row r="118" spans="23:115" x14ac:dyDescent="0.2">
      <c r="W118" s="5"/>
      <c r="X118" s="5"/>
      <c r="Y118" s="5"/>
      <c r="DC118" s="5"/>
      <c r="DD118" s="5"/>
      <c r="DE118" s="5"/>
      <c r="DF118" s="5"/>
      <c r="DG118" s="5"/>
      <c r="DH118" s="5"/>
      <c r="DI118" s="5"/>
      <c r="DJ118" s="5"/>
      <c r="DK118" s="5"/>
    </row>
    <row r="119" spans="23:115" x14ac:dyDescent="0.2">
      <c r="W119" s="5"/>
      <c r="X119" s="5"/>
      <c r="Y119" s="5"/>
      <c r="DC119" s="5"/>
      <c r="DD119" s="5"/>
      <c r="DE119" s="5"/>
      <c r="DF119" s="5"/>
      <c r="DG119" s="5"/>
      <c r="DH119" s="5"/>
      <c r="DI119" s="5"/>
      <c r="DJ119" s="5"/>
      <c r="DK119" s="5"/>
    </row>
    <row r="120" spans="23:115" x14ac:dyDescent="0.2">
      <c r="W120" s="5"/>
      <c r="X120" s="5"/>
      <c r="Y120" s="5"/>
      <c r="DC120" s="5"/>
      <c r="DD120" s="5"/>
      <c r="DE120" s="5"/>
      <c r="DF120" s="5"/>
      <c r="DG120" s="5"/>
      <c r="DH120" s="5"/>
      <c r="DI120" s="5"/>
      <c r="DJ120" s="5"/>
      <c r="DK120" s="5"/>
    </row>
    <row r="121" spans="23:115" x14ac:dyDescent="0.2">
      <c r="W121" s="5"/>
      <c r="X121" s="5"/>
      <c r="Y121" s="5"/>
      <c r="DC121" s="5"/>
      <c r="DD121" s="5"/>
      <c r="DE121" s="5"/>
      <c r="DF121" s="5"/>
      <c r="DG121" s="5"/>
      <c r="DH121" s="5"/>
      <c r="DI121" s="5"/>
      <c r="DJ121" s="5"/>
      <c r="DK121" s="5"/>
    </row>
    <row r="122" spans="23:115" x14ac:dyDescent="0.2">
      <c r="W122" s="5"/>
      <c r="X122" s="5"/>
      <c r="Y122" s="5"/>
      <c r="DC122" s="5"/>
      <c r="DD122" s="5"/>
      <c r="DE122" s="5"/>
      <c r="DF122" s="5"/>
      <c r="DG122" s="5"/>
      <c r="DH122" s="5"/>
      <c r="DI122" s="5"/>
      <c r="DJ122" s="5"/>
      <c r="DK122" s="5"/>
    </row>
    <row r="123" spans="23:115" x14ac:dyDescent="0.2">
      <c r="W123" s="5"/>
      <c r="X123" s="5"/>
      <c r="Y123" s="5"/>
      <c r="DC123" s="5"/>
      <c r="DD123" s="5"/>
      <c r="DE123" s="5"/>
      <c r="DF123" s="5"/>
      <c r="DG123" s="5"/>
      <c r="DH123" s="5"/>
      <c r="DI123" s="5"/>
      <c r="DJ123" s="5"/>
      <c r="DK123" s="5"/>
    </row>
    <row r="124" spans="23:115" x14ac:dyDescent="0.2">
      <c r="W124" s="5"/>
      <c r="X124" s="5"/>
      <c r="Y124" s="5"/>
      <c r="DC124" s="5"/>
      <c r="DD124" s="5"/>
      <c r="DE124" s="5"/>
      <c r="DF124" s="5"/>
      <c r="DG124" s="5"/>
      <c r="DH124" s="5"/>
      <c r="DI124" s="5"/>
      <c r="DJ124" s="5"/>
      <c r="DK124" s="5"/>
    </row>
    <row r="125" spans="23:115" x14ac:dyDescent="0.2">
      <c r="W125" s="5"/>
      <c r="X125" s="5"/>
      <c r="Y125" s="5"/>
      <c r="DC125" s="5"/>
      <c r="DD125" s="5"/>
      <c r="DE125" s="5"/>
      <c r="DF125" s="5"/>
      <c r="DG125" s="5"/>
      <c r="DH125" s="5"/>
      <c r="DI125" s="5"/>
      <c r="DJ125" s="5"/>
      <c r="DK125" s="5"/>
    </row>
    <row r="126" spans="23:115" x14ac:dyDescent="0.2">
      <c r="W126" s="5"/>
      <c r="X126" s="5"/>
      <c r="Y126" s="5"/>
      <c r="DC126" s="5"/>
      <c r="DD126" s="5"/>
      <c r="DE126" s="5"/>
      <c r="DF126" s="5"/>
      <c r="DG126" s="5"/>
      <c r="DH126" s="5"/>
      <c r="DI126" s="5"/>
      <c r="DJ126" s="5"/>
      <c r="DK126" s="5"/>
    </row>
    <row r="127" spans="23:115" x14ac:dyDescent="0.2">
      <c r="W127" s="5"/>
      <c r="X127" s="5"/>
      <c r="Y127" s="5"/>
      <c r="DC127" s="5"/>
      <c r="DD127" s="5"/>
      <c r="DE127" s="5"/>
      <c r="DF127" s="5"/>
      <c r="DG127" s="5"/>
      <c r="DH127" s="5"/>
      <c r="DI127" s="5"/>
      <c r="DJ127" s="5"/>
      <c r="DK127" s="5"/>
    </row>
    <row r="128" spans="23:115" x14ac:dyDescent="0.2">
      <c r="W128" s="5"/>
      <c r="X128" s="5"/>
      <c r="Y128" s="5"/>
      <c r="DC128" s="5"/>
      <c r="DD128" s="5"/>
      <c r="DE128" s="5"/>
      <c r="DF128" s="5"/>
      <c r="DG128" s="5"/>
      <c r="DH128" s="5"/>
      <c r="DI128" s="5"/>
      <c r="DJ128" s="5"/>
      <c r="DK128" s="5"/>
    </row>
    <row r="129" spans="23:115" x14ac:dyDescent="0.2">
      <c r="W129" s="5"/>
      <c r="X129" s="5"/>
      <c r="Y129" s="5"/>
      <c r="DC129" s="5"/>
      <c r="DD129" s="5"/>
      <c r="DE129" s="5"/>
      <c r="DF129" s="5"/>
      <c r="DG129" s="5"/>
      <c r="DH129" s="5"/>
      <c r="DI129" s="5"/>
      <c r="DJ129" s="5"/>
      <c r="DK129" s="5"/>
    </row>
    <row r="130" spans="23:115" x14ac:dyDescent="0.2">
      <c r="W130" s="5"/>
      <c r="X130" s="5"/>
      <c r="Y130" s="5"/>
      <c r="DC130" s="5"/>
      <c r="DD130" s="5"/>
      <c r="DE130" s="5"/>
      <c r="DF130" s="5"/>
      <c r="DG130" s="5"/>
      <c r="DH130" s="5"/>
      <c r="DI130" s="5"/>
      <c r="DJ130" s="5"/>
      <c r="DK130" s="5"/>
    </row>
    <row r="131" spans="23:115" x14ac:dyDescent="0.2">
      <c r="W131" s="5"/>
      <c r="X131" s="5"/>
      <c r="Y131" s="5"/>
      <c r="DC131" s="5"/>
      <c r="DD131" s="5"/>
      <c r="DE131" s="5"/>
      <c r="DF131" s="5"/>
      <c r="DG131" s="5"/>
      <c r="DH131" s="5"/>
      <c r="DI131" s="5"/>
      <c r="DJ131" s="5"/>
      <c r="DK131" s="5"/>
    </row>
    <row r="132" spans="23:115" x14ac:dyDescent="0.2">
      <c r="W132" s="5"/>
      <c r="X132" s="5"/>
      <c r="Y132" s="5"/>
      <c r="DC132" s="5"/>
      <c r="DD132" s="5"/>
      <c r="DE132" s="5"/>
      <c r="DF132" s="5"/>
      <c r="DG132" s="5"/>
      <c r="DH132" s="5"/>
      <c r="DI132" s="5"/>
      <c r="DJ132" s="5"/>
      <c r="DK132" s="5"/>
    </row>
    <row r="133" spans="23:115" x14ac:dyDescent="0.2">
      <c r="W133" s="5"/>
      <c r="X133" s="5"/>
      <c r="Y133" s="5"/>
      <c r="DC133" s="5"/>
      <c r="DD133" s="5"/>
      <c r="DE133" s="5"/>
      <c r="DF133" s="5"/>
      <c r="DG133" s="5"/>
      <c r="DH133" s="5"/>
      <c r="DI133" s="5"/>
      <c r="DJ133" s="5"/>
      <c r="DK133" s="5"/>
    </row>
    <row r="134" spans="23:115" x14ac:dyDescent="0.2">
      <c r="W134" s="5"/>
      <c r="X134" s="5"/>
      <c r="Y134" s="5"/>
      <c r="DC134" s="5"/>
      <c r="DD134" s="5"/>
      <c r="DE134" s="5"/>
      <c r="DF134" s="5"/>
      <c r="DG134" s="5"/>
      <c r="DH134" s="5"/>
      <c r="DI134" s="5"/>
      <c r="DJ134" s="5"/>
      <c r="DK134" s="5"/>
    </row>
    <row r="135" spans="23:115" x14ac:dyDescent="0.2">
      <c r="W135" s="5"/>
      <c r="X135" s="5"/>
      <c r="Y135" s="5"/>
      <c r="DC135" s="5"/>
      <c r="DD135" s="5"/>
      <c r="DE135" s="5"/>
      <c r="DF135" s="5"/>
      <c r="DG135" s="5"/>
      <c r="DH135" s="5"/>
      <c r="DI135" s="5"/>
      <c r="DJ135" s="5"/>
      <c r="DK135" s="5"/>
    </row>
    <row r="136" spans="23:115" x14ac:dyDescent="0.2">
      <c r="W136" s="5"/>
      <c r="X136" s="5"/>
      <c r="Y136" s="5"/>
      <c r="DC136" s="5"/>
      <c r="DD136" s="5"/>
      <c r="DE136" s="5"/>
      <c r="DF136" s="5"/>
      <c r="DG136" s="5"/>
      <c r="DH136" s="5"/>
      <c r="DI136" s="5"/>
      <c r="DJ136" s="5"/>
      <c r="DK136" s="5"/>
    </row>
    <row r="137" spans="23:115" x14ac:dyDescent="0.2">
      <c r="W137" s="5"/>
      <c r="X137" s="5"/>
      <c r="Y137" s="5"/>
      <c r="DC137" s="5"/>
      <c r="DD137" s="5"/>
      <c r="DE137" s="5"/>
      <c r="DF137" s="5"/>
      <c r="DG137" s="5"/>
      <c r="DH137" s="5"/>
      <c r="DI137" s="5"/>
      <c r="DJ137" s="5"/>
      <c r="DK137" s="5"/>
    </row>
    <row r="138" spans="23:115" x14ac:dyDescent="0.2">
      <c r="W138" s="5"/>
      <c r="X138" s="5"/>
      <c r="Y138" s="5"/>
      <c r="DC138" s="5"/>
      <c r="DD138" s="5"/>
      <c r="DE138" s="5"/>
      <c r="DF138" s="5"/>
      <c r="DG138" s="5"/>
      <c r="DH138" s="5"/>
      <c r="DI138" s="5"/>
      <c r="DJ138" s="5"/>
      <c r="DK138" s="5"/>
    </row>
    <row r="139" spans="23:115" x14ac:dyDescent="0.2">
      <c r="W139" s="5"/>
      <c r="X139" s="5"/>
      <c r="Y139" s="5"/>
      <c r="DC139" s="5"/>
      <c r="DD139" s="5"/>
      <c r="DE139" s="5"/>
      <c r="DF139" s="5"/>
      <c r="DG139" s="5"/>
      <c r="DH139" s="5"/>
      <c r="DI139" s="5"/>
      <c r="DJ139" s="5"/>
      <c r="DK139" s="5"/>
    </row>
    <row r="140" spans="23:115" x14ac:dyDescent="0.2">
      <c r="W140" s="5"/>
      <c r="X140" s="5"/>
      <c r="Y140" s="5"/>
      <c r="DC140" s="5"/>
      <c r="DD140" s="5"/>
      <c r="DE140" s="5"/>
      <c r="DF140" s="5"/>
      <c r="DG140" s="5"/>
      <c r="DH140" s="5"/>
      <c r="DI140" s="5"/>
      <c r="DJ140" s="5"/>
      <c r="DK140" s="5"/>
    </row>
    <row r="141" spans="23:115" x14ac:dyDescent="0.2">
      <c r="W141" s="5"/>
      <c r="X141" s="5"/>
      <c r="Y141" s="5"/>
      <c r="DC141" s="5"/>
      <c r="DD141" s="5"/>
      <c r="DE141" s="5"/>
      <c r="DF141" s="5"/>
      <c r="DG141" s="5"/>
      <c r="DH141" s="5"/>
      <c r="DI141" s="5"/>
      <c r="DJ141" s="5"/>
      <c r="DK141" s="5"/>
    </row>
    <row r="142" spans="23:115" x14ac:dyDescent="0.2">
      <c r="W142" s="5"/>
      <c r="X142" s="5"/>
      <c r="Y142" s="5"/>
      <c r="DC142" s="5"/>
      <c r="DD142" s="5"/>
      <c r="DE142" s="5"/>
      <c r="DF142" s="5"/>
      <c r="DG142" s="5"/>
      <c r="DH142" s="5"/>
      <c r="DI142" s="5"/>
      <c r="DJ142" s="5"/>
      <c r="DK142" s="5"/>
    </row>
    <row r="143" spans="23:115" x14ac:dyDescent="0.2">
      <c r="W143" s="5"/>
      <c r="X143" s="5"/>
      <c r="Y143" s="5"/>
      <c r="DC143" s="5"/>
      <c r="DD143" s="5"/>
      <c r="DE143" s="5"/>
      <c r="DF143" s="5"/>
      <c r="DG143" s="5"/>
      <c r="DH143" s="5"/>
      <c r="DI143" s="5"/>
      <c r="DJ143" s="5"/>
      <c r="DK143" s="5"/>
    </row>
    <row r="144" spans="23:115" x14ac:dyDescent="0.2">
      <c r="W144" s="5"/>
      <c r="X144" s="5"/>
      <c r="Y144" s="5"/>
      <c r="DC144" s="5"/>
      <c r="DD144" s="5"/>
      <c r="DE144" s="5"/>
      <c r="DF144" s="5"/>
      <c r="DG144" s="5"/>
      <c r="DH144" s="5"/>
      <c r="DI144" s="5"/>
      <c r="DJ144" s="5"/>
      <c r="DK144" s="5"/>
    </row>
    <row r="145" spans="23:115" x14ac:dyDescent="0.2">
      <c r="W145" s="5"/>
      <c r="X145" s="5"/>
      <c r="Y145" s="5"/>
      <c r="DC145" s="5"/>
      <c r="DD145" s="5"/>
      <c r="DE145" s="5"/>
      <c r="DF145" s="5"/>
      <c r="DG145" s="5"/>
      <c r="DH145" s="5"/>
      <c r="DI145" s="5"/>
      <c r="DJ145" s="5"/>
      <c r="DK145" s="5"/>
    </row>
    <row r="146" spans="23:115" x14ac:dyDescent="0.2">
      <c r="W146" s="5"/>
      <c r="X146" s="5"/>
      <c r="Y146" s="5"/>
      <c r="DC146" s="5"/>
      <c r="DD146" s="5"/>
      <c r="DE146" s="5"/>
      <c r="DF146" s="5"/>
      <c r="DG146" s="5"/>
      <c r="DH146" s="5"/>
      <c r="DI146" s="5"/>
      <c r="DJ146" s="5"/>
      <c r="DK146" s="5"/>
    </row>
    <row r="147" spans="23:115" x14ac:dyDescent="0.2">
      <c r="W147" s="5"/>
      <c r="X147" s="5"/>
      <c r="Y147" s="5"/>
      <c r="DC147" s="5"/>
      <c r="DD147" s="5"/>
      <c r="DE147" s="5"/>
      <c r="DF147" s="5"/>
      <c r="DG147" s="5"/>
      <c r="DH147" s="5"/>
      <c r="DI147" s="5"/>
      <c r="DJ147" s="5"/>
      <c r="DK147" s="5"/>
    </row>
    <row r="148" spans="23:115" x14ac:dyDescent="0.2">
      <c r="W148" s="5"/>
      <c r="X148" s="5"/>
      <c r="Y148" s="5"/>
      <c r="DC148" s="5"/>
      <c r="DD148" s="5"/>
      <c r="DE148" s="5"/>
      <c r="DF148" s="5"/>
      <c r="DG148" s="5"/>
      <c r="DH148" s="5"/>
      <c r="DI148" s="5"/>
      <c r="DJ148" s="5"/>
      <c r="DK148" s="5"/>
    </row>
    <row r="149" spans="23:115" x14ac:dyDescent="0.2">
      <c r="W149" s="5"/>
      <c r="X149" s="5"/>
      <c r="Y149" s="5"/>
      <c r="DC149" s="5"/>
      <c r="DD149" s="5"/>
      <c r="DE149" s="5"/>
      <c r="DF149" s="5"/>
      <c r="DG149" s="5"/>
      <c r="DH149" s="5"/>
      <c r="DI149" s="5"/>
      <c r="DJ149" s="5"/>
      <c r="DK149" s="5"/>
    </row>
    <row r="150" spans="23:115" x14ac:dyDescent="0.2">
      <c r="W150" s="5"/>
      <c r="X150" s="5"/>
      <c r="Y150" s="5"/>
      <c r="DC150" s="5"/>
      <c r="DD150" s="5"/>
      <c r="DE150" s="5"/>
      <c r="DF150" s="5"/>
      <c r="DG150" s="5"/>
      <c r="DH150" s="5"/>
      <c r="DI150" s="5"/>
      <c r="DJ150" s="5"/>
      <c r="DK150" s="5"/>
    </row>
    <row r="151" spans="23:115" x14ac:dyDescent="0.2">
      <c r="W151" s="5"/>
      <c r="X151" s="5"/>
      <c r="Y151" s="5"/>
      <c r="DC151" s="5"/>
      <c r="DD151" s="5"/>
      <c r="DE151" s="5"/>
      <c r="DF151" s="5"/>
      <c r="DG151" s="5"/>
      <c r="DH151" s="5"/>
      <c r="DI151" s="5"/>
      <c r="DJ151" s="5"/>
      <c r="DK151" s="5"/>
    </row>
    <row r="152" spans="23:115" x14ac:dyDescent="0.2">
      <c r="W152" s="5"/>
      <c r="X152" s="5"/>
      <c r="Y152" s="5"/>
      <c r="DC152" s="5"/>
      <c r="DD152" s="5"/>
      <c r="DE152" s="5"/>
      <c r="DF152" s="5"/>
      <c r="DG152" s="5"/>
      <c r="DH152" s="5"/>
      <c r="DI152" s="5"/>
      <c r="DJ152" s="5"/>
      <c r="DK152" s="5"/>
    </row>
    <row r="153" spans="23:115" x14ac:dyDescent="0.2">
      <c r="W153" s="5"/>
      <c r="X153" s="5"/>
      <c r="Y153" s="5"/>
      <c r="DC153" s="5"/>
      <c r="DD153" s="5"/>
      <c r="DE153" s="5"/>
      <c r="DF153" s="5"/>
      <c r="DG153" s="5"/>
      <c r="DH153" s="5"/>
      <c r="DI153" s="5"/>
      <c r="DJ153" s="5"/>
      <c r="DK153" s="5"/>
    </row>
    <row r="154" spans="23:115" x14ac:dyDescent="0.2">
      <c r="W154" s="5"/>
      <c r="X154" s="5"/>
      <c r="Y154" s="5"/>
      <c r="DC154" s="5"/>
      <c r="DD154" s="5"/>
      <c r="DE154" s="5"/>
      <c r="DF154" s="5"/>
      <c r="DG154" s="5"/>
      <c r="DH154" s="5"/>
      <c r="DI154" s="5"/>
      <c r="DJ154" s="5"/>
      <c r="DK154" s="5"/>
    </row>
    <row r="155" spans="23:115" x14ac:dyDescent="0.2">
      <c r="W155" s="5"/>
      <c r="X155" s="5"/>
      <c r="Y155" s="5"/>
      <c r="DC155" s="5"/>
      <c r="DD155" s="5"/>
      <c r="DE155" s="5"/>
      <c r="DF155" s="5"/>
      <c r="DG155" s="5"/>
      <c r="DH155" s="5"/>
      <c r="DI155" s="5"/>
      <c r="DJ155" s="5"/>
      <c r="DK155" s="5"/>
    </row>
    <row r="156" spans="23:115" x14ac:dyDescent="0.2">
      <c r="W156" s="5"/>
      <c r="X156" s="5"/>
      <c r="Y156" s="5"/>
      <c r="DC156" s="5"/>
      <c r="DD156" s="5"/>
      <c r="DE156" s="5"/>
      <c r="DF156" s="5"/>
      <c r="DG156" s="5"/>
      <c r="DH156" s="5"/>
      <c r="DI156" s="5"/>
      <c r="DJ156" s="5"/>
      <c r="DK156" s="5"/>
    </row>
    <row r="157" spans="23:115" x14ac:dyDescent="0.2">
      <c r="W157" s="5"/>
      <c r="X157" s="5"/>
      <c r="Y157" s="5"/>
      <c r="DC157" s="5"/>
      <c r="DD157" s="5"/>
      <c r="DE157" s="5"/>
      <c r="DF157" s="5"/>
      <c r="DG157" s="5"/>
      <c r="DH157" s="5"/>
      <c r="DI157" s="5"/>
      <c r="DJ157" s="5"/>
      <c r="DK157" s="5"/>
    </row>
    <row r="158" spans="23:115" x14ac:dyDescent="0.2">
      <c r="W158" s="5"/>
      <c r="X158" s="5"/>
      <c r="Y158" s="5"/>
      <c r="DC158" s="5"/>
      <c r="DD158" s="5"/>
      <c r="DE158" s="5"/>
      <c r="DF158" s="5"/>
      <c r="DG158" s="5"/>
      <c r="DH158" s="5"/>
      <c r="DI158" s="5"/>
      <c r="DJ158" s="5"/>
      <c r="DK158" s="5"/>
    </row>
    <row r="159" spans="23:115" x14ac:dyDescent="0.2">
      <c r="W159" s="5"/>
      <c r="X159" s="5"/>
      <c r="Y159" s="5"/>
      <c r="DC159" s="5"/>
      <c r="DD159" s="5"/>
      <c r="DE159" s="5"/>
      <c r="DF159" s="5"/>
      <c r="DG159" s="5"/>
      <c r="DH159" s="5"/>
      <c r="DI159" s="5"/>
      <c r="DJ159" s="5"/>
      <c r="DK159" s="5"/>
    </row>
    <row r="160" spans="23:115" x14ac:dyDescent="0.2">
      <c r="W160" s="5"/>
      <c r="X160" s="5"/>
      <c r="Y160" s="5"/>
      <c r="DC160" s="5"/>
      <c r="DD160" s="5"/>
      <c r="DE160" s="5"/>
      <c r="DF160" s="5"/>
      <c r="DG160" s="5"/>
      <c r="DH160" s="5"/>
      <c r="DI160" s="5"/>
      <c r="DJ160" s="5"/>
      <c r="DK160" s="5"/>
    </row>
    <row r="161" spans="23:115" x14ac:dyDescent="0.2">
      <c r="W161" s="5"/>
      <c r="X161" s="5"/>
      <c r="Y161" s="5"/>
      <c r="DC161" s="5"/>
      <c r="DD161" s="5"/>
      <c r="DE161" s="5"/>
      <c r="DF161" s="5"/>
      <c r="DG161" s="5"/>
      <c r="DH161" s="5"/>
      <c r="DI161" s="5"/>
      <c r="DJ161" s="5"/>
      <c r="DK161" s="5"/>
    </row>
    <row r="162" spans="23:115" x14ac:dyDescent="0.2">
      <c r="W162" s="5"/>
      <c r="X162" s="5"/>
      <c r="Y162" s="5"/>
      <c r="DC162" s="5"/>
      <c r="DD162" s="5"/>
      <c r="DE162" s="5"/>
      <c r="DF162" s="5"/>
      <c r="DG162" s="5"/>
      <c r="DH162" s="5"/>
      <c r="DI162" s="5"/>
      <c r="DJ162" s="5"/>
      <c r="DK162" s="5"/>
    </row>
    <row r="163" spans="23:115" x14ac:dyDescent="0.2">
      <c r="W163" s="5"/>
      <c r="X163" s="5"/>
      <c r="Y163" s="5"/>
      <c r="DC163" s="5"/>
      <c r="DD163" s="5"/>
      <c r="DE163" s="5"/>
      <c r="DF163" s="5"/>
      <c r="DG163" s="5"/>
      <c r="DH163" s="5"/>
      <c r="DI163" s="5"/>
      <c r="DJ163" s="5"/>
      <c r="DK163" s="5"/>
    </row>
    <row r="164" spans="23:115" x14ac:dyDescent="0.2">
      <c r="W164" s="5"/>
      <c r="X164" s="5"/>
      <c r="Y164" s="5"/>
      <c r="DC164" s="5"/>
      <c r="DD164" s="5"/>
      <c r="DE164" s="5"/>
      <c r="DF164" s="5"/>
      <c r="DG164" s="5"/>
      <c r="DH164" s="5"/>
      <c r="DI164" s="5"/>
      <c r="DJ164" s="5"/>
      <c r="DK164" s="5"/>
    </row>
    <row r="165" spans="23:115" x14ac:dyDescent="0.2">
      <c r="W165" s="5"/>
      <c r="X165" s="5"/>
      <c r="Y165" s="5"/>
      <c r="DC165" s="5"/>
      <c r="DD165" s="5"/>
      <c r="DE165" s="5"/>
      <c r="DF165" s="5"/>
      <c r="DG165" s="5"/>
      <c r="DH165" s="5"/>
      <c r="DI165" s="5"/>
      <c r="DJ165" s="5"/>
      <c r="DK165" s="5"/>
    </row>
    <row r="166" spans="23:115" x14ac:dyDescent="0.2">
      <c r="W166" s="5"/>
      <c r="X166" s="5"/>
      <c r="Y166" s="5"/>
      <c r="DC166" s="5"/>
      <c r="DD166" s="5"/>
      <c r="DE166" s="5"/>
      <c r="DF166" s="5"/>
      <c r="DG166" s="5"/>
      <c r="DH166" s="5"/>
      <c r="DI166" s="5"/>
      <c r="DJ166" s="5"/>
      <c r="DK166" s="5"/>
    </row>
    <row r="167" spans="23:115" x14ac:dyDescent="0.2">
      <c r="W167" s="5"/>
      <c r="X167" s="5"/>
      <c r="Y167" s="5"/>
      <c r="DC167" s="5"/>
      <c r="DD167" s="5"/>
      <c r="DE167" s="5"/>
      <c r="DF167" s="5"/>
      <c r="DG167" s="5"/>
      <c r="DH167" s="5"/>
      <c r="DI167" s="5"/>
      <c r="DJ167" s="5"/>
      <c r="DK167" s="5"/>
    </row>
    <row r="168" spans="23:115" x14ac:dyDescent="0.2">
      <c r="W168" s="5"/>
      <c r="X168" s="5"/>
      <c r="Y168" s="5"/>
      <c r="DC168" s="5"/>
      <c r="DD168" s="5"/>
      <c r="DE168" s="5"/>
      <c r="DF168" s="5"/>
      <c r="DG168" s="5"/>
      <c r="DH168" s="5"/>
      <c r="DI168" s="5"/>
      <c r="DJ168" s="5"/>
      <c r="DK168" s="5"/>
    </row>
    <row r="169" spans="23:115" x14ac:dyDescent="0.2">
      <c r="W169" s="5"/>
      <c r="X169" s="5"/>
      <c r="Y169" s="5"/>
      <c r="DC169" s="5"/>
      <c r="DD169" s="5"/>
      <c r="DE169" s="5"/>
      <c r="DF169" s="5"/>
      <c r="DG169" s="5"/>
      <c r="DH169" s="5"/>
      <c r="DI169" s="5"/>
      <c r="DJ169" s="5"/>
      <c r="DK169" s="5"/>
    </row>
    <row r="170" spans="23:115" x14ac:dyDescent="0.2">
      <c r="W170" s="5"/>
      <c r="X170" s="5"/>
      <c r="Y170" s="5"/>
      <c r="DC170" s="5"/>
      <c r="DD170" s="5"/>
      <c r="DE170" s="5"/>
      <c r="DF170" s="5"/>
      <c r="DG170" s="5"/>
      <c r="DH170" s="5"/>
      <c r="DI170" s="5"/>
      <c r="DJ170" s="5"/>
      <c r="DK170" s="5"/>
    </row>
    <row r="171" spans="23:115" x14ac:dyDescent="0.2">
      <c r="W171" s="5"/>
      <c r="X171" s="5"/>
      <c r="Y171" s="5"/>
      <c r="DC171" s="5"/>
      <c r="DD171" s="5"/>
      <c r="DE171" s="5"/>
      <c r="DF171" s="5"/>
      <c r="DG171" s="5"/>
      <c r="DH171" s="5"/>
      <c r="DI171" s="5"/>
      <c r="DJ171" s="5"/>
      <c r="DK171" s="5"/>
    </row>
    <row r="172" spans="23:115" x14ac:dyDescent="0.2">
      <c r="W172" s="5"/>
      <c r="X172" s="5"/>
      <c r="Y172" s="5"/>
      <c r="DC172" s="5"/>
      <c r="DD172" s="5"/>
      <c r="DE172" s="5"/>
      <c r="DF172" s="5"/>
      <c r="DG172" s="5"/>
      <c r="DH172" s="5"/>
      <c r="DI172" s="5"/>
      <c r="DJ172" s="5"/>
      <c r="DK172" s="5"/>
    </row>
    <row r="173" spans="23:115" x14ac:dyDescent="0.2">
      <c r="W173" s="5"/>
      <c r="X173" s="5"/>
      <c r="Y173" s="5"/>
      <c r="DC173" s="5"/>
      <c r="DD173" s="5"/>
      <c r="DE173" s="5"/>
      <c r="DF173" s="5"/>
      <c r="DG173" s="5"/>
      <c r="DH173" s="5"/>
      <c r="DI173" s="5"/>
      <c r="DJ173" s="5"/>
      <c r="DK173" s="5"/>
    </row>
    <row r="174" spans="23:115" x14ac:dyDescent="0.2">
      <c r="W174" s="5"/>
      <c r="X174" s="5"/>
      <c r="Y174" s="5"/>
      <c r="DC174" s="5"/>
      <c r="DD174" s="5"/>
      <c r="DE174" s="5"/>
      <c r="DF174" s="5"/>
      <c r="DG174" s="5"/>
      <c r="DH174" s="5"/>
      <c r="DI174" s="5"/>
      <c r="DJ174" s="5"/>
      <c r="DK174" s="5"/>
    </row>
    <row r="175" spans="23:115" x14ac:dyDescent="0.2">
      <c r="W175" s="5"/>
      <c r="X175" s="5"/>
      <c r="Y175" s="5"/>
      <c r="DC175" s="5"/>
      <c r="DD175" s="5"/>
      <c r="DE175" s="5"/>
      <c r="DF175" s="5"/>
      <c r="DG175" s="5"/>
      <c r="DH175" s="5"/>
      <c r="DI175" s="5"/>
      <c r="DJ175" s="5"/>
      <c r="DK175" s="5"/>
    </row>
    <row r="176" spans="23:115" x14ac:dyDescent="0.2">
      <c r="W176" s="5"/>
      <c r="X176" s="5"/>
      <c r="Y176" s="5"/>
      <c r="DC176" s="5"/>
      <c r="DD176" s="5"/>
      <c r="DE176" s="5"/>
      <c r="DF176" s="5"/>
      <c r="DG176" s="5"/>
      <c r="DH176" s="5"/>
      <c r="DI176" s="5"/>
      <c r="DJ176" s="5"/>
      <c r="DK176" s="5"/>
    </row>
    <row r="177" spans="23:115" x14ac:dyDescent="0.2">
      <c r="W177" s="5"/>
      <c r="X177" s="5"/>
      <c r="Y177" s="5"/>
      <c r="DC177" s="5"/>
      <c r="DD177" s="5"/>
      <c r="DE177" s="5"/>
      <c r="DF177" s="5"/>
      <c r="DG177" s="5"/>
      <c r="DH177" s="5"/>
      <c r="DI177" s="5"/>
      <c r="DJ177" s="5"/>
      <c r="DK177" s="5"/>
    </row>
    <row r="178" spans="23:115" x14ac:dyDescent="0.2">
      <c r="W178" s="5"/>
      <c r="X178" s="5"/>
      <c r="Y178" s="5"/>
      <c r="DC178" s="5"/>
      <c r="DD178" s="5"/>
      <c r="DE178" s="5"/>
      <c r="DF178" s="5"/>
      <c r="DG178" s="5"/>
      <c r="DH178" s="5"/>
      <c r="DI178" s="5"/>
      <c r="DJ178" s="5"/>
      <c r="DK178" s="5"/>
    </row>
    <row r="179" spans="23:115" x14ac:dyDescent="0.2">
      <c r="W179" s="5"/>
      <c r="X179" s="5"/>
      <c r="Y179" s="5"/>
      <c r="DC179" s="5"/>
      <c r="DD179" s="5"/>
      <c r="DE179" s="5"/>
      <c r="DF179" s="5"/>
      <c r="DG179" s="5"/>
      <c r="DH179" s="5"/>
      <c r="DI179" s="5"/>
      <c r="DJ179" s="5"/>
      <c r="DK179" s="5"/>
    </row>
    <row r="180" spans="23:115" x14ac:dyDescent="0.2">
      <c r="W180" s="5"/>
      <c r="X180" s="5"/>
      <c r="Y180" s="5"/>
      <c r="DC180" s="5"/>
      <c r="DD180" s="5"/>
      <c r="DE180" s="5"/>
      <c r="DF180" s="5"/>
      <c r="DG180" s="5"/>
      <c r="DH180" s="5"/>
      <c r="DI180" s="5"/>
      <c r="DJ180" s="5"/>
      <c r="DK180" s="5"/>
    </row>
    <row r="181" spans="23:115" x14ac:dyDescent="0.2">
      <c r="W181" s="5"/>
      <c r="X181" s="5"/>
      <c r="Y181" s="5"/>
      <c r="DC181" s="5"/>
      <c r="DD181" s="5"/>
      <c r="DE181" s="5"/>
      <c r="DF181" s="5"/>
      <c r="DG181" s="5"/>
      <c r="DH181" s="5"/>
      <c r="DI181" s="5"/>
      <c r="DJ181" s="5"/>
      <c r="DK181" s="5"/>
    </row>
    <row r="182" spans="23:115" x14ac:dyDescent="0.2">
      <c r="W182" s="5"/>
      <c r="X182" s="5"/>
      <c r="Y182" s="5"/>
      <c r="DC182" s="5"/>
      <c r="DD182" s="5"/>
      <c r="DE182" s="5"/>
      <c r="DF182" s="5"/>
      <c r="DG182" s="5"/>
      <c r="DH182" s="5"/>
      <c r="DI182" s="5"/>
      <c r="DJ182" s="5"/>
      <c r="DK182" s="5"/>
    </row>
    <row r="183" spans="23:115" x14ac:dyDescent="0.2">
      <c r="W183" s="5"/>
      <c r="X183" s="5"/>
      <c r="Y183" s="5"/>
      <c r="DC183" s="5"/>
      <c r="DD183" s="5"/>
      <c r="DE183" s="5"/>
      <c r="DF183" s="5"/>
      <c r="DG183" s="5"/>
      <c r="DH183" s="5"/>
      <c r="DI183" s="5"/>
      <c r="DJ183" s="5"/>
      <c r="DK183" s="5"/>
    </row>
    <row r="184" spans="23:115" x14ac:dyDescent="0.2">
      <c r="W184" s="5"/>
      <c r="X184" s="5"/>
      <c r="Y184" s="5"/>
      <c r="DC184" s="5"/>
      <c r="DD184" s="5"/>
      <c r="DE184" s="5"/>
      <c r="DF184" s="5"/>
      <c r="DG184" s="5"/>
      <c r="DH184" s="5"/>
      <c r="DI184" s="5"/>
      <c r="DJ184" s="5"/>
      <c r="DK184" s="5"/>
    </row>
    <row r="185" spans="23:115" x14ac:dyDescent="0.2">
      <c r="W185" s="5"/>
      <c r="X185" s="5"/>
      <c r="Y185" s="5"/>
      <c r="DC185" s="5"/>
      <c r="DD185" s="5"/>
      <c r="DE185" s="5"/>
      <c r="DF185" s="5"/>
      <c r="DG185" s="5"/>
      <c r="DH185" s="5"/>
      <c r="DI185" s="5"/>
      <c r="DJ185" s="5"/>
      <c r="DK185" s="5"/>
    </row>
    <row r="186" spans="23:115" x14ac:dyDescent="0.2">
      <c r="W186" s="5"/>
      <c r="X186" s="5"/>
      <c r="Y186" s="5"/>
      <c r="DC186" s="5"/>
      <c r="DD186" s="5"/>
      <c r="DE186" s="5"/>
      <c r="DF186" s="5"/>
      <c r="DG186" s="5"/>
      <c r="DH186" s="5"/>
      <c r="DI186" s="5"/>
      <c r="DJ186" s="5"/>
      <c r="DK186" s="5"/>
    </row>
    <row r="187" spans="23:115" x14ac:dyDescent="0.2">
      <c r="W187" s="5"/>
      <c r="X187" s="5"/>
      <c r="Y187" s="5"/>
      <c r="DC187" s="5"/>
      <c r="DD187" s="5"/>
      <c r="DE187" s="5"/>
      <c r="DF187" s="5"/>
      <c r="DG187" s="5"/>
      <c r="DH187" s="5"/>
      <c r="DI187" s="5"/>
      <c r="DJ187" s="5"/>
      <c r="DK187" s="5"/>
    </row>
    <row r="188" spans="23:115" x14ac:dyDescent="0.2">
      <c r="W188" s="5"/>
      <c r="X188" s="5"/>
      <c r="Y188" s="5"/>
      <c r="DC188" s="5"/>
      <c r="DD188" s="5"/>
      <c r="DE188" s="5"/>
      <c r="DF188" s="5"/>
      <c r="DG188" s="5"/>
      <c r="DH188" s="5"/>
      <c r="DI188" s="5"/>
      <c r="DJ188" s="5"/>
      <c r="DK188" s="5"/>
    </row>
    <row r="189" spans="23:115" x14ac:dyDescent="0.2">
      <c r="W189" s="5"/>
      <c r="X189" s="5"/>
      <c r="Y189" s="5"/>
      <c r="DC189" s="5"/>
      <c r="DD189" s="5"/>
      <c r="DE189" s="5"/>
      <c r="DF189" s="5"/>
      <c r="DG189" s="5"/>
      <c r="DH189" s="5"/>
      <c r="DI189" s="5"/>
      <c r="DJ189" s="5"/>
      <c r="DK189" s="5"/>
    </row>
    <row r="190" spans="23:115" x14ac:dyDescent="0.2">
      <c r="W190" s="5"/>
      <c r="X190" s="5"/>
      <c r="Y190" s="5"/>
      <c r="DC190" s="5"/>
      <c r="DD190" s="5"/>
      <c r="DE190" s="5"/>
      <c r="DF190" s="5"/>
      <c r="DG190" s="5"/>
      <c r="DH190" s="5"/>
      <c r="DI190" s="5"/>
      <c r="DJ190" s="5"/>
      <c r="DK190" s="5"/>
    </row>
    <row r="191" spans="23:115" x14ac:dyDescent="0.2">
      <c r="W191" s="5"/>
      <c r="X191" s="5"/>
      <c r="Y191" s="5"/>
      <c r="DC191" s="5"/>
      <c r="DD191" s="5"/>
      <c r="DE191" s="5"/>
      <c r="DF191" s="5"/>
      <c r="DG191" s="5"/>
      <c r="DH191" s="5"/>
      <c r="DI191" s="5"/>
      <c r="DJ191" s="5"/>
      <c r="DK191" s="5"/>
    </row>
    <row r="192" spans="23:115" x14ac:dyDescent="0.2">
      <c r="W192" s="5"/>
      <c r="X192" s="5"/>
      <c r="Y192" s="5"/>
      <c r="DC192" s="5"/>
      <c r="DD192" s="5"/>
      <c r="DE192" s="5"/>
      <c r="DF192" s="5"/>
      <c r="DG192" s="5"/>
      <c r="DH192" s="5"/>
      <c r="DI192" s="5"/>
      <c r="DJ192" s="5"/>
      <c r="DK192" s="5"/>
    </row>
    <row r="193" spans="23:115" x14ac:dyDescent="0.2">
      <c r="W193" s="5"/>
      <c r="X193" s="5"/>
      <c r="Y193" s="5"/>
      <c r="DC193" s="5"/>
      <c r="DD193" s="5"/>
      <c r="DE193" s="5"/>
      <c r="DF193" s="5"/>
      <c r="DG193" s="5"/>
      <c r="DH193" s="5"/>
      <c r="DI193" s="5"/>
      <c r="DJ193" s="5"/>
      <c r="DK193" s="5"/>
    </row>
    <row r="194" spans="23:115" x14ac:dyDescent="0.2">
      <c r="W194" s="5"/>
      <c r="X194" s="5"/>
      <c r="Y194" s="5"/>
      <c r="DC194" s="5"/>
      <c r="DD194" s="5"/>
      <c r="DE194" s="5"/>
      <c r="DF194" s="5"/>
      <c r="DG194" s="5"/>
      <c r="DH194" s="5"/>
      <c r="DI194" s="5"/>
      <c r="DJ194" s="5"/>
      <c r="DK194" s="5"/>
    </row>
    <row r="195" spans="23:115" x14ac:dyDescent="0.2">
      <c r="W195" s="5"/>
      <c r="X195" s="5"/>
      <c r="Y195" s="5"/>
      <c r="DC195" s="5"/>
      <c r="DD195" s="5"/>
      <c r="DE195" s="5"/>
      <c r="DF195" s="5"/>
      <c r="DG195" s="5"/>
      <c r="DH195" s="5"/>
      <c r="DI195" s="5"/>
      <c r="DJ195" s="5"/>
      <c r="DK195" s="5"/>
    </row>
    <row r="196" spans="23:115" x14ac:dyDescent="0.2">
      <c r="W196" s="5"/>
      <c r="X196" s="5"/>
      <c r="Y196" s="5"/>
      <c r="DC196" s="5"/>
      <c r="DD196" s="5"/>
      <c r="DE196" s="5"/>
      <c r="DF196" s="5"/>
      <c r="DG196" s="5"/>
      <c r="DH196" s="5"/>
      <c r="DI196" s="5"/>
      <c r="DJ196" s="5"/>
      <c r="DK196" s="5"/>
    </row>
    <row r="197" spans="23:115" x14ac:dyDescent="0.2">
      <c r="W197" s="5"/>
      <c r="X197" s="5"/>
      <c r="Y197" s="5"/>
      <c r="DC197" s="5"/>
      <c r="DD197" s="5"/>
      <c r="DE197" s="5"/>
      <c r="DF197" s="5"/>
      <c r="DG197" s="5"/>
      <c r="DH197" s="5"/>
      <c r="DI197" s="5"/>
      <c r="DJ197" s="5"/>
      <c r="DK197" s="5"/>
    </row>
    <row r="198" spans="23:115" x14ac:dyDescent="0.2">
      <c r="W198" s="5"/>
      <c r="X198" s="5"/>
      <c r="Y198" s="5"/>
      <c r="DC198" s="5"/>
      <c r="DD198" s="5"/>
      <c r="DE198" s="5"/>
      <c r="DF198" s="5"/>
      <c r="DG198" s="5"/>
      <c r="DH198" s="5"/>
      <c r="DI198" s="5"/>
      <c r="DJ198" s="5"/>
      <c r="DK198" s="5"/>
    </row>
    <row r="199" spans="23:115" x14ac:dyDescent="0.2">
      <c r="W199" s="5"/>
      <c r="X199" s="5"/>
      <c r="Y199" s="5"/>
      <c r="DC199" s="5"/>
      <c r="DD199" s="5"/>
      <c r="DE199" s="5"/>
      <c r="DF199" s="5"/>
      <c r="DG199" s="5"/>
      <c r="DH199" s="5"/>
      <c r="DI199" s="5"/>
      <c r="DJ199" s="5"/>
      <c r="DK199" s="5"/>
    </row>
    <row r="200" spans="23:115" x14ac:dyDescent="0.2">
      <c r="W200" s="5"/>
      <c r="X200" s="5"/>
      <c r="Y200" s="5"/>
      <c r="DC200" s="5"/>
      <c r="DD200" s="5"/>
      <c r="DE200" s="5"/>
      <c r="DF200" s="5"/>
      <c r="DG200" s="5"/>
      <c r="DH200" s="5"/>
      <c r="DI200" s="5"/>
      <c r="DJ200" s="5"/>
      <c r="DK200" s="5"/>
    </row>
    <row r="201" spans="23:115" x14ac:dyDescent="0.2">
      <c r="W201" s="5"/>
      <c r="X201" s="5"/>
      <c r="Y201" s="5"/>
      <c r="DC201" s="5"/>
      <c r="DD201" s="5"/>
      <c r="DE201" s="5"/>
      <c r="DF201" s="5"/>
      <c r="DG201" s="5"/>
      <c r="DH201" s="5"/>
      <c r="DI201" s="5"/>
      <c r="DJ201" s="5"/>
      <c r="DK201" s="5"/>
    </row>
    <row r="202" spans="23:115" x14ac:dyDescent="0.2">
      <c r="W202" s="5"/>
      <c r="X202" s="5"/>
      <c r="Y202" s="5"/>
      <c r="DC202" s="5"/>
      <c r="DD202" s="5"/>
      <c r="DE202" s="5"/>
      <c r="DF202" s="5"/>
      <c r="DG202" s="5"/>
      <c r="DH202" s="5"/>
      <c r="DI202" s="5"/>
      <c r="DJ202" s="5"/>
      <c r="DK202" s="5"/>
    </row>
    <row r="203" spans="23:115" x14ac:dyDescent="0.2">
      <c r="W203" s="5"/>
      <c r="X203" s="5"/>
      <c r="Y203" s="5"/>
      <c r="DC203" s="5"/>
      <c r="DD203" s="5"/>
      <c r="DE203" s="5"/>
      <c r="DF203" s="5"/>
      <c r="DG203" s="5"/>
      <c r="DH203" s="5"/>
      <c r="DI203" s="5"/>
      <c r="DJ203" s="5"/>
      <c r="DK203" s="5"/>
    </row>
    <row r="204" spans="23:115" x14ac:dyDescent="0.2">
      <c r="W204" s="5"/>
      <c r="X204" s="5"/>
      <c r="Y204" s="5"/>
      <c r="DC204" s="5"/>
      <c r="DD204" s="5"/>
      <c r="DE204" s="5"/>
      <c r="DF204" s="5"/>
      <c r="DG204" s="5"/>
      <c r="DH204" s="5"/>
      <c r="DI204" s="5"/>
      <c r="DJ204" s="5"/>
      <c r="DK204" s="5"/>
    </row>
    <row r="205" spans="23:115" x14ac:dyDescent="0.2">
      <c r="W205" s="5"/>
      <c r="X205" s="5"/>
      <c r="Y205" s="5"/>
      <c r="DC205" s="5"/>
      <c r="DD205" s="5"/>
      <c r="DE205" s="5"/>
      <c r="DF205" s="5"/>
      <c r="DG205" s="5"/>
      <c r="DH205" s="5"/>
      <c r="DI205" s="5"/>
      <c r="DJ205" s="5"/>
      <c r="DK205" s="5"/>
    </row>
    <row r="206" spans="23:115" x14ac:dyDescent="0.2">
      <c r="W206" s="5"/>
      <c r="X206" s="5"/>
      <c r="Y206" s="5"/>
      <c r="DC206" s="5"/>
      <c r="DD206" s="5"/>
      <c r="DE206" s="5"/>
      <c r="DF206" s="5"/>
      <c r="DG206" s="5"/>
      <c r="DH206" s="5"/>
      <c r="DI206" s="5"/>
      <c r="DJ206" s="5"/>
      <c r="DK206" s="5"/>
    </row>
    <row r="207" spans="23:115" x14ac:dyDescent="0.2">
      <c r="W207" s="5"/>
      <c r="X207" s="5"/>
      <c r="Y207" s="5"/>
      <c r="DC207" s="5"/>
      <c r="DD207" s="5"/>
      <c r="DE207" s="5"/>
      <c r="DF207" s="5"/>
      <c r="DG207" s="5"/>
      <c r="DH207" s="5"/>
      <c r="DI207" s="5"/>
      <c r="DJ207" s="5"/>
      <c r="DK207" s="5"/>
    </row>
    <row r="208" spans="23:115" x14ac:dyDescent="0.2">
      <c r="W208" s="5"/>
      <c r="X208" s="5"/>
      <c r="Y208" s="5"/>
      <c r="DC208" s="5"/>
      <c r="DD208" s="5"/>
      <c r="DE208" s="5"/>
      <c r="DF208" s="5"/>
      <c r="DG208" s="5"/>
      <c r="DH208" s="5"/>
      <c r="DI208" s="5"/>
      <c r="DJ208" s="5"/>
      <c r="DK208" s="5"/>
    </row>
    <row r="209" spans="23:115" x14ac:dyDescent="0.2">
      <c r="W209" s="5"/>
      <c r="X209" s="5"/>
      <c r="Y209" s="5"/>
      <c r="DC209" s="5"/>
      <c r="DD209" s="5"/>
      <c r="DE209" s="5"/>
      <c r="DF209" s="5"/>
      <c r="DG209" s="5"/>
      <c r="DH209" s="5"/>
      <c r="DI209" s="5"/>
      <c r="DJ209" s="5"/>
      <c r="DK209" s="5"/>
    </row>
    <row r="210" spans="23:115" x14ac:dyDescent="0.2">
      <c r="W210" s="5"/>
      <c r="X210" s="5"/>
      <c r="Y210" s="5"/>
      <c r="DC210" s="5"/>
      <c r="DD210" s="5"/>
      <c r="DE210" s="5"/>
      <c r="DF210" s="5"/>
      <c r="DG210" s="5"/>
      <c r="DH210" s="5"/>
      <c r="DI210" s="5"/>
      <c r="DJ210" s="5"/>
      <c r="DK210" s="5"/>
    </row>
    <row r="211" spans="23:115" x14ac:dyDescent="0.2">
      <c r="W211" s="5"/>
      <c r="X211" s="5"/>
      <c r="Y211" s="5"/>
      <c r="DC211" s="5"/>
      <c r="DD211" s="5"/>
      <c r="DE211" s="5"/>
      <c r="DF211" s="5"/>
      <c r="DG211" s="5"/>
      <c r="DH211" s="5"/>
      <c r="DI211" s="5"/>
      <c r="DJ211" s="5"/>
      <c r="DK211" s="5"/>
    </row>
    <row r="212" spans="23:115" x14ac:dyDescent="0.2">
      <c r="W212" s="5"/>
      <c r="X212" s="5"/>
      <c r="Y212" s="5"/>
      <c r="DC212" s="5"/>
      <c r="DD212" s="5"/>
      <c r="DE212" s="5"/>
      <c r="DF212" s="5"/>
      <c r="DG212" s="5"/>
      <c r="DH212" s="5"/>
      <c r="DI212" s="5"/>
      <c r="DJ212" s="5"/>
      <c r="DK212" s="5"/>
    </row>
    <row r="213" spans="23:115" x14ac:dyDescent="0.2">
      <c r="W213" s="5"/>
      <c r="X213" s="5"/>
      <c r="Y213" s="5"/>
      <c r="DC213" s="5"/>
      <c r="DD213" s="5"/>
      <c r="DE213" s="5"/>
      <c r="DF213" s="5"/>
      <c r="DG213" s="5"/>
      <c r="DH213" s="5"/>
      <c r="DI213" s="5"/>
      <c r="DJ213" s="5"/>
      <c r="DK213" s="5"/>
    </row>
    <row r="214" spans="23:115" x14ac:dyDescent="0.2">
      <c r="W214" s="5"/>
      <c r="X214" s="5"/>
      <c r="Y214" s="5"/>
      <c r="DC214" s="5"/>
      <c r="DD214" s="5"/>
      <c r="DE214" s="5"/>
      <c r="DF214" s="5"/>
      <c r="DG214" s="5"/>
      <c r="DH214" s="5"/>
      <c r="DI214" s="5"/>
      <c r="DJ214" s="5"/>
      <c r="DK214" s="5"/>
    </row>
    <row r="215" spans="23:115" x14ac:dyDescent="0.2">
      <c r="W215" s="5"/>
      <c r="X215" s="5"/>
      <c r="Y215" s="5"/>
      <c r="DC215" s="5"/>
      <c r="DD215" s="5"/>
      <c r="DE215" s="5"/>
      <c r="DF215" s="5"/>
      <c r="DG215" s="5"/>
      <c r="DH215" s="5"/>
      <c r="DI215" s="5"/>
      <c r="DJ215" s="5"/>
      <c r="DK215" s="5"/>
    </row>
    <row r="216" spans="23:115" x14ac:dyDescent="0.2">
      <c r="W216" s="5"/>
      <c r="X216" s="5"/>
      <c r="Y216" s="5"/>
      <c r="DC216" s="5"/>
      <c r="DD216" s="5"/>
      <c r="DE216" s="5"/>
      <c r="DF216" s="5"/>
      <c r="DG216" s="5"/>
      <c r="DH216" s="5"/>
      <c r="DI216" s="5"/>
      <c r="DJ216" s="5"/>
      <c r="DK216" s="5"/>
    </row>
    <row r="217" spans="23:115" x14ac:dyDescent="0.2">
      <c r="W217" s="5"/>
      <c r="X217" s="5"/>
      <c r="Y217" s="5"/>
      <c r="DC217" s="5"/>
      <c r="DD217" s="5"/>
      <c r="DE217" s="5"/>
      <c r="DF217" s="5"/>
      <c r="DG217" s="5"/>
      <c r="DH217" s="5"/>
      <c r="DI217" s="5"/>
      <c r="DJ217" s="5"/>
      <c r="DK217" s="5"/>
    </row>
    <row r="218" spans="23:115" x14ac:dyDescent="0.2">
      <c r="W218" s="5"/>
      <c r="X218" s="5"/>
      <c r="Y218" s="5"/>
      <c r="DC218" s="5"/>
      <c r="DD218" s="5"/>
      <c r="DE218" s="5"/>
      <c r="DF218" s="5"/>
      <c r="DG218" s="5"/>
      <c r="DH218" s="5"/>
      <c r="DI218" s="5"/>
      <c r="DJ218" s="5"/>
      <c r="DK218" s="5"/>
    </row>
    <row r="219" spans="23:115" x14ac:dyDescent="0.2">
      <c r="W219" s="5"/>
      <c r="X219" s="5"/>
      <c r="Y219" s="5"/>
      <c r="DC219" s="5"/>
      <c r="DD219" s="5"/>
      <c r="DE219" s="5"/>
      <c r="DF219" s="5"/>
      <c r="DG219" s="5"/>
      <c r="DH219" s="5"/>
      <c r="DI219" s="5"/>
      <c r="DJ219" s="5"/>
      <c r="DK219" s="5"/>
    </row>
    <row r="220" spans="23:115" x14ac:dyDescent="0.2">
      <c r="W220" s="5"/>
      <c r="X220" s="5"/>
      <c r="Y220" s="5"/>
      <c r="DC220" s="5"/>
      <c r="DD220" s="5"/>
      <c r="DE220" s="5"/>
      <c r="DF220" s="5"/>
      <c r="DG220" s="5"/>
      <c r="DH220" s="5"/>
      <c r="DI220" s="5"/>
      <c r="DJ220" s="5"/>
      <c r="DK220" s="5"/>
    </row>
    <row r="221" spans="23:115" x14ac:dyDescent="0.2">
      <c r="W221" s="5"/>
      <c r="X221" s="5"/>
      <c r="Y221" s="5"/>
      <c r="DC221" s="5"/>
      <c r="DD221" s="5"/>
      <c r="DE221" s="5"/>
      <c r="DF221" s="5"/>
      <c r="DG221" s="5"/>
      <c r="DH221" s="5"/>
      <c r="DI221" s="5"/>
      <c r="DJ221" s="5"/>
      <c r="DK221" s="5"/>
    </row>
    <row r="222" spans="23:115" x14ac:dyDescent="0.2">
      <c r="W222" s="5"/>
      <c r="X222" s="5"/>
      <c r="Y222" s="5"/>
      <c r="DC222" s="5"/>
      <c r="DD222" s="5"/>
      <c r="DE222" s="5"/>
      <c r="DF222" s="5"/>
      <c r="DG222" s="5"/>
      <c r="DH222" s="5"/>
      <c r="DI222" s="5"/>
      <c r="DJ222" s="5"/>
      <c r="DK222" s="5"/>
    </row>
    <row r="223" spans="23:115" x14ac:dyDescent="0.2">
      <c r="W223" s="5"/>
      <c r="X223" s="5"/>
      <c r="Y223" s="5"/>
      <c r="DC223" s="5"/>
      <c r="DD223" s="5"/>
      <c r="DE223" s="5"/>
      <c r="DF223" s="5"/>
      <c r="DG223" s="5"/>
      <c r="DH223" s="5"/>
      <c r="DI223" s="5"/>
      <c r="DJ223" s="5"/>
      <c r="DK223" s="5"/>
    </row>
    <row r="224" spans="23:115" x14ac:dyDescent="0.2">
      <c r="W224" s="5"/>
      <c r="X224" s="5"/>
      <c r="Y224" s="5"/>
      <c r="DC224" s="5"/>
      <c r="DD224" s="5"/>
      <c r="DE224" s="5"/>
      <c r="DF224" s="5"/>
      <c r="DG224" s="5"/>
      <c r="DH224" s="5"/>
      <c r="DI224" s="5"/>
      <c r="DJ224" s="5"/>
      <c r="DK224" s="5"/>
    </row>
    <row r="225" spans="23:115" x14ac:dyDescent="0.2">
      <c r="W225" s="5"/>
      <c r="X225" s="5"/>
      <c r="Y225" s="5"/>
      <c r="DC225" s="5"/>
      <c r="DD225" s="5"/>
      <c r="DE225" s="5"/>
      <c r="DF225" s="5"/>
      <c r="DG225" s="5"/>
      <c r="DH225" s="5"/>
      <c r="DI225" s="5"/>
      <c r="DJ225" s="5"/>
      <c r="DK225" s="5"/>
    </row>
    <row r="226" spans="23:115" x14ac:dyDescent="0.2">
      <c r="W226" s="5"/>
      <c r="X226" s="5"/>
      <c r="Y226" s="5"/>
      <c r="DC226" s="5"/>
      <c r="DD226" s="5"/>
      <c r="DE226" s="5"/>
      <c r="DF226" s="5"/>
      <c r="DG226" s="5"/>
      <c r="DH226" s="5"/>
      <c r="DI226" s="5"/>
      <c r="DJ226" s="5"/>
      <c r="DK226" s="5"/>
    </row>
    <row r="227" spans="23:115" x14ac:dyDescent="0.2">
      <c r="W227" s="5"/>
      <c r="X227" s="5"/>
      <c r="Y227" s="5"/>
      <c r="DC227" s="5"/>
      <c r="DD227" s="5"/>
      <c r="DE227" s="5"/>
      <c r="DF227" s="5"/>
      <c r="DG227" s="5"/>
      <c r="DH227" s="5"/>
      <c r="DI227" s="5"/>
      <c r="DJ227" s="5"/>
      <c r="DK227" s="5"/>
    </row>
    <row r="228" spans="23:115" x14ac:dyDescent="0.2">
      <c r="W228" s="5"/>
      <c r="X228" s="5"/>
      <c r="Y228" s="5"/>
      <c r="DC228" s="5"/>
      <c r="DD228" s="5"/>
      <c r="DE228" s="5"/>
      <c r="DF228" s="5"/>
      <c r="DG228" s="5"/>
      <c r="DH228" s="5"/>
      <c r="DI228" s="5"/>
      <c r="DJ228" s="5"/>
      <c r="DK228" s="5"/>
    </row>
    <row r="229" spans="23:115" x14ac:dyDescent="0.2">
      <c r="W229" s="5"/>
      <c r="X229" s="5"/>
      <c r="Y229" s="5"/>
      <c r="DC229" s="5"/>
      <c r="DD229" s="5"/>
      <c r="DE229" s="5"/>
      <c r="DF229" s="5"/>
      <c r="DG229" s="5"/>
      <c r="DH229" s="5"/>
      <c r="DI229" s="5"/>
      <c r="DJ229" s="5"/>
      <c r="DK229" s="5"/>
    </row>
    <row r="230" spans="23:115" x14ac:dyDescent="0.2">
      <c r="W230" s="5"/>
      <c r="X230" s="5"/>
      <c r="Y230" s="5"/>
      <c r="DC230" s="5"/>
      <c r="DD230" s="5"/>
      <c r="DE230" s="5"/>
      <c r="DF230" s="5"/>
      <c r="DG230" s="5"/>
      <c r="DH230" s="5"/>
      <c r="DI230" s="5"/>
      <c r="DJ230" s="5"/>
      <c r="DK230" s="5"/>
    </row>
    <row r="231" spans="23:115" x14ac:dyDescent="0.2">
      <c r="W231" s="5"/>
      <c r="X231" s="5"/>
      <c r="Y231" s="5"/>
      <c r="DC231" s="5"/>
      <c r="DD231" s="5"/>
      <c r="DE231" s="5"/>
      <c r="DF231" s="5"/>
      <c r="DG231" s="5"/>
      <c r="DH231" s="5"/>
      <c r="DI231" s="5"/>
      <c r="DJ231" s="5"/>
      <c r="DK231" s="5"/>
    </row>
    <row r="232" spans="23:115" x14ac:dyDescent="0.2">
      <c r="W232" s="5"/>
      <c r="X232" s="5"/>
      <c r="Y232" s="5"/>
      <c r="DC232" s="5"/>
      <c r="DD232" s="5"/>
      <c r="DE232" s="5"/>
      <c r="DF232" s="5"/>
      <c r="DG232" s="5"/>
      <c r="DH232" s="5"/>
      <c r="DI232" s="5"/>
      <c r="DJ232" s="5"/>
      <c r="DK232" s="5"/>
    </row>
    <row r="233" spans="23:115" x14ac:dyDescent="0.2">
      <c r="W233" s="5"/>
      <c r="X233" s="5"/>
      <c r="Y233" s="5"/>
      <c r="DC233" s="5"/>
      <c r="DD233" s="5"/>
      <c r="DE233" s="5"/>
      <c r="DF233" s="5"/>
      <c r="DG233" s="5"/>
      <c r="DH233" s="5"/>
      <c r="DI233" s="5"/>
      <c r="DJ233" s="5"/>
      <c r="DK233" s="5"/>
    </row>
    <row r="234" spans="23:115" x14ac:dyDescent="0.2">
      <c r="W234" s="5"/>
      <c r="X234" s="5"/>
      <c r="Y234" s="5"/>
      <c r="DC234" s="5"/>
      <c r="DD234" s="5"/>
      <c r="DE234" s="5"/>
      <c r="DF234" s="5"/>
      <c r="DG234" s="5"/>
      <c r="DH234" s="5"/>
      <c r="DI234" s="5"/>
      <c r="DJ234" s="5"/>
      <c r="DK234" s="5"/>
    </row>
    <row r="235" spans="23:115" x14ac:dyDescent="0.2">
      <c r="W235" s="5"/>
      <c r="X235" s="5"/>
      <c r="Y235" s="5"/>
      <c r="DC235" s="5"/>
      <c r="DD235" s="5"/>
      <c r="DE235" s="5"/>
      <c r="DF235" s="5"/>
      <c r="DG235" s="5"/>
      <c r="DH235" s="5"/>
      <c r="DI235" s="5"/>
      <c r="DJ235" s="5"/>
      <c r="DK235" s="5"/>
    </row>
    <row r="236" spans="23:115" x14ac:dyDescent="0.2">
      <c r="W236" s="5"/>
      <c r="X236" s="5"/>
      <c r="Y236" s="5"/>
      <c r="DC236" s="5"/>
      <c r="DD236" s="5"/>
      <c r="DE236" s="5"/>
      <c r="DF236" s="5"/>
      <c r="DG236" s="5"/>
      <c r="DH236" s="5"/>
      <c r="DI236" s="5"/>
      <c r="DJ236" s="5"/>
      <c r="DK236" s="5"/>
    </row>
    <row r="237" spans="23:115" x14ac:dyDescent="0.2">
      <c r="W237" s="5"/>
      <c r="X237" s="5"/>
      <c r="Y237" s="5"/>
      <c r="DC237" s="5"/>
      <c r="DD237" s="5"/>
      <c r="DE237" s="5"/>
      <c r="DF237" s="5"/>
      <c r="DG237" s="5"/>
      <c r="DH237" s="5"/>
      <c r="DI237" s="5"/>
      <c r="DJ237" s="5"/>
      <c r="DK237" s="5"/>
    </row>
    <row r="238" spans="23:115" x14ac:dyDescent="0.2">
      <c r="W238" s="5"/>
      <c r="X238" s="5"/>
      <c r="Y238" s="5"/>
      <c r="DC238" s="5"/>
      <c r="DD238" s="5"/>
      <c r="DE238" s="5"/>
      <c r="DF238" s="5"/>
      <c r="DG238" s="5"/>
      <c r="DH238" s="5"/>
      <c r="DI238" s="5"/>
      <c r="DJ238" s="5"/>
      <c r="DK238" s="5"/>
    </row>
    <row r="239" spans="23:115" x14ac:dyDescent="0.2">
      <c r="W239" s="5"/>
      <c r="X239" s="5"/>
      <c r="Y239" s="5"/>
      <c r="DC239" s="5"/>
      <c r="DD239" s="5"/>
      <c r="DE239" s="5"/>
      <c r="DF239" s="5"/>
      <c r="DG239" s="5"/>
      <c r="DH239" s="5"/>
      <c r="DI239" s="5"/>
      <c r="DJ239" s="5"/>
      <c r="DK239" s="5"/>
    </row>
    <row r="240" spans="23:115" x14ac:dyDescent="0.2">
      <c r="W240" s="5"/>
      <c r="X240" s="5"/>
      <c r="Y240" s="5"/>
      <c r="DC240" s="5"/>
      <c r="DD240" s="5"/>
      <c r="DE240" s="5"/>
      <c r="DF240" s="5"/>
      <c r="DG240" s="5"/>
      <c r="DH240" s="5"/>
      <c r="DI240" s="5"/>
      <c r="DJ240" s="5"/>
      <c r="DK240" s="5"/>
    </row>
    <row r="241" spans="23:115" x14ac:dyDescent="0.2">
      <c r="W241" s="5"/>
      <c r="X241" s="5"/>
      <c r="Y241" s="5"/>
      <c r="DC241" s="5"/>
      <c r="DD241" s="5"/>
      <c r="DE241" s="5"/>
      <c r="DF241" s="5"/>
      <c r="DG241" s="5"/>
      <c r="DH241" s="5"/>
      <c r="DI241" s="5"/>
      <c r="DJ241" s="5"/>
      <c r="DK241" s="5"/>
    </row>
    <row r="242" spans="23:115" x14ac:dyDescent="0.2">
      <c r="W242" s="5"/>
      <c r="X242" s="5"/>
      <c r="Y242" s="5"/>
      <c r="DC242" s="5"/>
      <c r="DD242" s="5"/>
      <c r="DE242" s="5"/>
      <c r="DF242" s="5"/>
      <c r="DG242" s="5"/>
      <c r="DH242" s="5"/>
      <c r="DI242" s="5"/>
      <c r="DJ242" s="5"/>
      <c r="DK242" s="5"/>
    </row>
    <row r="243" spans="23:115" x14ac:dyDescent="0.2">
      <c r="W243" s="5"/>
      <c r="X243" s="5"/>
      <c r="Y243" s="5"/>
      <c r="DC243" s="5"/>
      <c r="DD243" s="5"/>
      <c r="DE243" s="5"/>
      <c r="DF243" s="5"/>
      <c r="DG243" s="5"/>
      <c r="DH243" s="5"/>
      <c r="DI243" s="5"/>
      <c r="DJ243" s="5"/>
      <c r="DK243" s="5"/>
    </row>
    <row r="244" spans="23:115" x14ac:dyDescent="0.2">
      <c r="W244" s="5"/>
      <c r="X244" s="5"/>
      <c r="Y244" s="5"/>
      <c r="DC244" s="5"/>
      <c r="DD244" s="5"/>
      <c r="DE244" s="5"/>
      <c r="DF244" s="5"/>
      <c r="DG244" s="5"/>
      <c r="DH244" s="5"/>
      <c r="DI244" s="5"/>
      <c r="DJ244" s="5"/>
      <c r="DK244" s="5"/>
    </row>
    <row r="245" spans="23:115" x14ac:dyDescent="0.2">
      <c r="W245" s="5"/>
      <c r="X245" s="5"/>
      <c r="Y245" s="5"/>
      <c r="DC245" s="5"/>
      <c r="DD245" s="5"/>
      <c r="DE245" s="5"/>
      <c r="DF245" s="5"/>
      <c r="DG245" s="5"/>
      <c r="DH245" s="5"/>
      <c r="DI245" s="5"/>
      <c r="DJ245" s="5"/>
      <c r="DK245" s="5"/>
    </row>
    <row r="246" spans="23:115" x14ac:dyDescent="0.2">
      <c r="W246" s="5"/>
      <c r="X246" s="5"/>
      <c r="Y246" s="5"/>
      <c r="DC246" s="5"/>
      <c r="DD246" s="5"/>
      <c r="DE246" s="5"/>
      <c r="DF246" s="5"/>
      <c r="DG246" s="5"/>
      <c r="DH246" s="5"/>
      <c r="DI246" s="5"/>
      <c r="DJ246" s="5"/>
      <c r="DK246" s="5"/>
    </row>
    <row r="247" spans="23:115" x14ac:dyDescent="0.2">
      <c r="W247" s="5"/>
      <c r="X247" s="5"/>
      <c r="Y247" s="5"/>
      <c r="DC247" s="5"/>
      <c r="DD247" s="5"/>
      <c r="DE247" s="5"/>
      <c r="DF247" s="5"/>
      <c r="DG247" s="5"/>
      <c r="DH247" s="5"/>
      <c r="DI247" s="5"/>
      <c r="DJ247" s="5"/>
      <c r="DK247" s="5"/>
    </row>
    <row r="248" spans="23:115" x14ac:dyDescent="0.2">
      <c r="W248" s="5"/>
      <c r="X248" s="5"/>
      <c r="Y248" s="5"/>
      <c r="DC248" s="5"/>
      <c r="DD248" s="5"/>
      <c r="DE248" s="5"/>
      <c r="DF248" s="5"/>
      <c r="DG248" s="5"/>
      <c r="DH248" s="5"/>
      <c r="DI248" s="5"/>
      <c r="DJ248" s="5"/>
      <c r="DK248" s="5"/>
    </row>
    <row r="249" spans="23:115" x14ac:dyDescent="0.2">
      <c r="W249" s="5"/>
      <c r="X249" s="5"/>
      <c r="Y249" s="5"/>
      <c r="DC249" s="5"/>
      <c r="DD249" s="5"/>
      <c r="DE249" s="5"/>
      <c r="DF249" s="5"/>
      <c r="DG249" s="5"/>
      <c r="DH249" s="5"/>
      <c r="DI249" s="5"/>
      <c r="DJ249" s="5"/>
      <c r="DK249" s="5"/>
    </row>
    <row r="250" spans="23:115" x14ac:dyDescent="0.2">
      <c r="W250" s="5"/>
      <c r="X250" s="5"/>
      <c r="Y250" s="5"/>
      <c r="DC250" s="5"/>
      <c r="DD250" s="5"/>
      <c r="DE250" s="5"/>
      <c r="DF250" s="5"/>
      <c r="DG250" s="5"/>
      <c r="DH250" s="5"/>
      <c r="DI250" s="5"/>
      <c r="DJ250" s="5"/>
      <c r="DK250" s="5"/>
    </row>
    <row r="251" spans="23:115" x14ac:dyDescent="0.2">
      <c r="W251" s="5"/>
      <c r="X251" s="5"/>
      <c r="Y251" s="5"/>
      <c r="DC251" s="5"/>
      <c r="DD251" s="5"/>
      <c r="DE251" s="5"/>
      <c r="DF251" s="5"/>
      <c r="DG251" s="5"/>
      <c r="DH251" s="5"/>
      <c r="DI251" s="5"/>
      <c r="DJ251" s="5"/>
      <c r="DK251" s="5"/>
    </row>
    <row r="252" spans="23:115" x14ac:dyDescent="0.2">
      <c r="W252" s="5"/>
      <c r="X252" s="5"/>
      <c r="Y252" s="5"/>
      <c r="DC252" s="5"/>
      <c r="DD252" s="5"/>
      <c r="DE252" s="5"/>
      <c r="DF252" s="5"/>
      <c r="DG252" s="5"/>
      <c r="DH252" s="5"/>
      <c r="DI252" s="5"/>
      <c r="DJ252" s="5"/>
      <c r="DK252" s="5"/>
    </row>
    <row r="253" spans="23:115" x14ac:dyDescent="0.2">
      <c r="W253" s="5"/>
      <c r="X253" s="5"/>
      <c r="Y253" s="5"/>
      <c r="DC253" s="5"/>
      <c r="DD253" s="5"/>
      <c r="DE253" s="5"/>
      <c r="DF253" s="5"/>
      <c r="DG253" s="5"/>
      <c r="DH253" s="5"/>
      <c r="DI253" s="5"/>
      <c r="DJ253" s="5"/>
      <c r="DK253" s="5"/>
    </row>
    <row r="254" spans="23:115" x14ac:dyDescent="0.2">
      <c r="W254" s="5"/>
      <c r="X254" s="5"/>
      <c r="Y254" s="5"/>
      <c r="DC254" s="5"/>
      <c r="DD254" s="5"/>
      <c r="DE254" s="5"/>
      <c r="DF254" s="5"/>
      <c r="DG254" s="5"/>
      <c r="DH254" s="5"/>
      <c r="DI254" s="5"/>
      <c r="DJ254" s="5"/>
      <c r="DK254" s="5"/>
    </row>
    <row r="255" spans="23:115" x14ac:dyDescent="0.2">
      <c r="W255" s="5"/>
      <c r="X255" s="5"/>
      <c r="Y255" s="5"/>
      <c r="DC255" s="5"/>
      <c r="DD255" s="5"/>
      <c r="DE255" s="5"/>
      <c r="DF255" s="5"/>
      <c r="DG255" s="5"/>
      <c r="DH255" s="5"/>
      <c r="DI255" s="5"/>
      <c r="DJ255" s="5"/>
      <c r="DK255" s="5"/>
    </row>
    <row r="256" spans="23:115" x14ac:dyDescent="0.2">
      <c r="W256" s="5"/>
      <c r="X256" s="5"/>
      <c r="Y256" s="5"/>
      <c r="DC256" s="5"/>
      <c r="DD256" s="5"/>
      <c r="DE256" s="5"/>
      <c r="DF256" s="5"/>
      <c r="DG256" s="5"/>
      <c r="DH256" s="5"/>
      <c r="DI256" s="5"/>
      <c r="DJ256" s="5"/>
      <c r="DK256" s="5"/>
    </row>
    <row r="257" spans="23:115" x14ac:dyDescent="0.2">
      <c r="W257" s="5"/>
      <c r="X257" s="5"/>
      <c r="Y257" s="5"/>
      <c r="DC257" s="5"/>
      <c r="DD257" s="5"/>
      <c r="DE257" s="5"/>
      <c r="DF257" s="5"/>
      <c r="DG257" s="5"/>
      <c r="DH257" s="5"/>
      <c r="DI257" s="5"/>
      <c r="DJ257" s="5"/>
      <c r="DK257" s="5"/>
    </row>
    <row r="258" spans="23:115" x14ac:dyDescent="0.2">
      <c r="W258" s="5"/>
      <c r="X258" s="5"/>
      <c r="Y258" s="5"/>
      <c r="DC258" s="5"/>
      <c r="DD258" s="5"/>
      <c r="DE258" s="5"/>
      <c r="DF258" s="5"/>
      <c r="DG258" s="5"/>
      <c r="DH258" s="5"/>
      <c r="DI258" s="5"/>
      <c r="DJ258" s="5"/>
      <c r="DK258" s="5"/>
    </row>
    <row r="259" spans="23:115" x14ac:dyDescent="0.2">
      <c r="W259" s="5"/>
      <c r="X259" s="5"/>
      <c r="Y259" s="5"/>
      <c r="DC259" s="5"/>
      <c r="DD259" s="5"/>
      <c r="DE259" s="5"/>
      <c r="DF259" s="5"/>
      <c r="DG259" s="5"/>
      <c r="DH259" s="5"/>
      <c r="DI259" s="5"/>
      <c r="DJ259" s="5"/>
      <c r="DK259" s="5"/>
    </row>
    <row r="260" spans="23:115" x14ac:dyDescent="0.2">
      <c r="W260" s="5"/>
      <c r="X260" s="5"/>
      <c r="Y260" s="5"/>
      <c r="DC260" s="5"/>
      <c r="DD260" s="5"/>
      <c r="DE260" s="5"/>
      <c r="DF260" s="5"/>
      <c r="DG260" s="5"/>
      <c r="DH260" s="5"/>
      <c r="DI260" s="5"/>
      <c r="DJ260" s="5"/>
      <c r="DK260" s="5"/>
    </row>
    <row r="261" spans="23:115" x14ac:dyDescent="0.2">
      <c r="W261" s="5"/>
      <c r="X261" s="5"/>
      <c r="Y261" s="5"/>
      <c r="DC261" s="5"/>
      <c r="DD261" s="5"/>
      <c r="DE261" s="5"/>
      <c r="DF261" s="5"/>
      <c r="DG261" s="5"/>
      <c r="DH261" s="5"/>
      <c r="DI261" s="5"/>
      <c r="DJ261" s="5"/>
      <c r="DK261" s="5"/>
    </row>
    <row r="262" spans="23:115" x14ac:dyDescent="0.2">
      <c r="W262" s="5"/>
      <c r="X262" s="5"/>
      <c r="Y262" s="5"/>
      <c r="DC262" s="5"/>
      <c r="DD262" s="5"/>
      <c r="DE262" s="5"/>
      <c r="DF262" s="5"/>
      <c r="DG262" s="5"/>
      <c r="DH262" s="5"/>
      <c r="DI262" s="5"/>
      <c r="DJ262" s="5"/>
      <c r="DK262" s="5"/>
    </row>
    <row r="263" spans="23:115" x14ac:dyDescent="0.2">
      <c r="W263" s="5"/>
      <c r="X263" s="5"/>
      <c r="Y263" s="5"/>
      <c r="DC263" s="5"/>
      <c r="DD263" s="5"/>
      <c r="DE263" s="5"/>
      <c r="DF263" s="5"/>
      <c r="DG263" s="5"/>
      <c r="DH263" s="5"/>
      <c r="DI263" s="5"/>
      <c r="DJ263" s="5"/>
      <c r="DK263" s="5"/>
    </row>
    <row r="264" spans="23:115" x14ac:dyDescent="0.2">
      <c r="W264" s="5"/>
      <c r="X264" s="5"/>
      <c r="Y264" s="5"/>
      <c r="DC264" s="5"/>
      <c r="DD264" s="5"/>
      <c r="DE264" s="5"/>
      <c r="DF264" s="5"/>
      <c r="DG264" s="5"/>
      <c r="DH264" s="5"/>
      <c r="DI264" s="5"/>
      <c r="DJ264" s="5"/>
      <c r="DK264" s="5"/>
    </row>
    <row r="265" spans="23:115" x14ac:dyDescent="0.2">
      <c r="W265" s="5"/>
      <c r="X265" s="5"/>
      <c r="Y265" s="5"/>
      <c r="DC265" s="5"/>
      <c r="DD265" s="5"/>
      <c r="DE265" s="5"/>
      <c r="DF265" s="5"/>
      <c r="DG265" s="5"/>
      <c r="DH265" s="5"/>
      <c r="DI265" s="5"/>
      <c r="DJ265" s="5"/>
      <c r="DK265" s="5"/>
    </row>
    <row r="266" spans="23:115" x14ac:dyDescent="0.2">
      <c r="W266" s="5"/>
      <c r="X266" s="5"/>
      <c r="Y266" s="5"/>
      <c r="DC266" s="5"/>
      <c r="DD266" s="5"/>
      <c r="DE266" s="5"/>
      <c r="DF266" s="5"/>
      <c r="DG266" s="5"/>
      <c r="DH266" s="5"/>
      <c r="DI266" s="5"/>
      <c r="DJ266" s="5"/>
      <c r="DK266" s="5"/>
    </row>
    <row r="267" spans="23:115" x14ac:dyDescent="0.2">
      <c r="W267" s="5"/>
      <c r="X267" s="5"/>
      <c r="Y267" s="5"/>
      <c r="DC267" s="5"/>
      <c r="DD267" s="5"/>
      <c r="DE267" s="5"/>
      <c r="DF267" s="5"/>
      <c r="DG267" s="5"/>
      <c r="DH267" s="5"/>
      <c r="DI267" s="5"/>
      <c r="DJ267" s="5"/>
      <c r="DK267" s="5"/>
    </row>
    <row r="268" spans="23:115" x14ac:dyDescent="0.2">
      <c r="W268" s="5"/>
      <c r="X268" s="5"/>
      <c r="Y268" s="5"/>
      <c r="DC268" s="5"/>
      <c r="DD268" s="5"/>
      <c r="DE268" s="5"/>
      <c r="DF268" s="5"/>
      <c r="DG268" s="5"/>
      <c r="DH268" s="5"/>
      <c r="DI268" s="5"/>
      <c r="DJ268" s="5"/>
      <c r="DK268" s="5"/>
    </row>
    <row r="269" spans="23:115" x14ac:dyDescent="0.2">
      <c r="W269" s="5"/>
      <c r="X269" s="5"/>
      <c r="Y269" s="5"/>
      <c r="DC269" s="5"/>
      <c r="DD269" s="5"/>
      <c r="DE269" s="5"/>
      <c r="DF269" s="5"/>
      <c r="DG269" s="5"/>
      <c r="DH269" s="5"/>
      <c r="DI269" s="5"/>
      <c r="DJ269" s="5"/>
      <c r="DK269" s="5"/>
    </row>
    <row r="270" spans="23:115" x14ac:dyDescent="0.2">
      <c r="W270" s="5"/>
      <c r="X270" s="5"/>
      <c r="Y270" s="5"/>
      <c r="DC270" s="5"/>
      <c r="DD270" s="5"/>
      <c r="DE270" s="5"/>
      <c r="DF270" s="5"/>
      <c r="DG270" s="5"/>
      <c r="DH270" s="5"/>
      <c r="DI270" s="5"/>
      <c r="DJ270" s="5"/>
      <c r="DK270" s="5"/>
    </row>
    <row r="271" spans="23:115" x14ac:dyDescent="0.2">
      <c r="W271" s="5"/>
      <c r="X271" s="5"/>
      <c r="Y271" s="5"/>
      <c r="DC271" s="5"/>
      <c r="DD271" s="5"/>
      <c r="DE271" s="5"/>
      <c r="DF271" s="5"/>
      <c r="DG271" s="5"/>
      <c r="DH271" s="5"/>
      <c r="DI271" s="5"/>
      <c r="DJ271" s="5"/>
      <c r="DK271" s="5"/>
    </row>
    <row r="272" spans="23:115" x14ac:dyDescent="0.2">
      <c r="W272" s="5"/>
      <c r="X272" s="5"/>
      <c r="Y272" s="5"/>
      <c r="DC272" s="5"/>
      <c r="DD272" s="5"/>
      <c r="DE272" s="5"/>
      <c r="DF272" s="5"/>
      <c r="DG272" s="5"/>
      <c r="DH272" s="5"/>
      <c r="DI272" s="5"/>
      <c r="DJ272" s="5"/>
      <c r="DK272" s="5"/>
    </row>
    <row r="273" spans="23:115" x14ac:dyDescent="0.2">
      <c r="W273" s="5"/>
      <c r="X273" s="5"/>
      <c r="Y273" s="5"/>
      <c r="DC273" s="5"/>
      <c r="DD273" s="5"/>
      <c r="DE273" s="5"/>
      <c r="DF273" s="5"/>
      <c r="DG273" s="5"/>
      <c r="DH273" s="5"/>
      <c r="DI273" s="5"/>
      <c r="DJ273" s="5"/>
      <c r="DK273" s="5"/>
    </row>
    <row r="274" spans="23:115" x14ac:dyDescent="0.2">
      <c r="W274" s="5"/>
      <c r="X274" s="5"/>
      <c r="Y274" s="5"/>
      <c r="DC274" s="5"/>
      <c r="DD274" s="5"/>
      <c r="DE274" s="5"/>
      <c r="DF274" s="5"/>
      <c r="DG274" s="5"/>
      <c r="DH274" s="5"/>
      <c r="DI274" s="5"/>
      <c r="DJ274" s="5"/>
      <c r="DK274" s="5"/>
    </row>
    <row r="275" spans="23:115" x14ac:dyDescent="0.2">
      <c r="W275" s="5"/>
      <c r="X275" s="5"/>
      <c r="Y275" s="5"/>
      <c r="DC275" s="5"/>
      <c r="DD275" s="5"/>
      <c r="DE275" s="5"/>
      <c r="DF275" s="5"/>
      <c r="DG275" s="5"/>
      <c r="DH275" s="5"/>
      <c r="DI275" s="5"/>
      <c r="DJ275" s="5"/>
      <c r="DK275" s="5"/>
    </row>
    <row r="276" spans="23:115" x14ac:dyDescent="0.2">
      <c r="W276" s="5"/>
      <c r="X276" s="5"/>
      <c r="Y276" s="5"/>
      <c r="DC276" s="5"/>
      <c r="DD276" s="5"/>
      <c r="DE276" s="5"/>
      <c r="DF276" s="5"/>
      <c r="DG276" s="5"/>
      <c r="DH276" s="5"/>
      <c r="DI276" s="5"/>
      <c r="DJ276" s="5"/>
      <c r="DK276" s="5"/>
    </row>
    <row r="277" spans="23:115" x14ac:dyDescent="0.2">
      <c r="W277" s="5"/>
      <c r="X277" s="5"/>
      <c r="Y277" s="5"/>
      <c r="DC277" s="5"/>
      <c r="DD277" s="5"/>
      <c r="DE277" s="5"/>
      <c r="DF277" s="5"/>
      <c r="DG277" s="5"/>
      <c r="DH277" s="5"/>
      <c r="DI277" s="5"/>
      <c r="DJ277" s="5"/>
      <c r="DK277" s="5"/>
    </row>
    <row r="278" spans="23:115" x14ac:dyDescent="0.2">
      <c r="W278" s="5"/>
      <c r="X278" s="5"/>
      <c r="Y278" s="5"/>
      <c r="DC278" s="5"/>
      <c r="DD278" s="5"/>
      <c r="DE278" s="5"/>
      <c r="DF278" s="5"/>
      <c r="DG278" s="5"/>
      <c r="DH278" s="5"/>
      <c r="DI278" s="5"/>
      <c r="DJ278" s="5"/>
      <c r="DK278" s="5"/>
    </row>
    <row r="279" spans="23:115" x14ac:dyDescent="0.2">
      <c r="W279" s="5"/>
      <c r="X279" s="5"/>
      <c r="Y279" s="5"/>
      <c r="DC279" s="5"/>
      <c r="DD279" s="5"/>
      <c r="DE279" s="5"/>
      <c r="DF279" s="5"/>
      <c r="DG279" s="5"/>
      <c r="DH279" s="5"/>
      <c r="DI279" s="5"/>
      <c r="DJ279" s="5"/>
      <c r="DK279" s="5"/>
    </row>
    <row r="280" spans="23:115" x14ac:dyDescent="0.2">
      <c r="W280" s="5"/>
      <c r="X280" s="5"/>
      <c r="Y280" s="5"/>
      <c r="DC280" s="5"/>
      <c r="DD280" s="5"/>
      <c r="DE280" s="5"/>
      <c r="DF280" s="5"/>
      <c r="DG280" s="5"/>
      <c r="DH280" s="5"/>
      <c r="DI280" s="5"/>
      <c r="DJ280" s="5"/>
      <c r="DK280" s="5"/>
    </row>
    <row r="281" spans="23:115" x14ac:dyDescent="0.2">
      <c r="W281" s="5"/>
      <c r="X281" s="5"/>
      <c r="Y281" s="5"/>
      <c r="DC281" s="5"/>
      <c r="DD281" s="5"/>
      <c r="DE281" s="5"/>
      <c r="DF281" s="5"/>
      <c r="DG281" s="5"/>
      <c r="DH281" s="5"/>
      <c r="DI281" s="5"/>
      <c r="DJ281" s="5"/>
      <c r="DK281" s="5"/>
    </row>
    <row r="282" spans="23:115" x14ac:dyDescent="0.2">
      <c r="W282" s="5"/>
      <c r="X282" s="5"/>
      <c r="Y282" s="5"/>
      <c r="DC282" s="5"/>
      <c r="DD282" s="5"/>
      <c r="DE282" s="5"/>
      <c r="DF282" s="5"/>
      <c r="DG282" s="5"/>
      <c r="DH282" s="5"/>
      <c r="DI282" s="5"/>
      <c r="DJ282" s="5"/>
      <c r="DK282" s="5"/>
    </row>
    <row r="283" spans="23:115" x14ac:dyDescent="0.2">
      <c r="W283" s="5"/>
      <c r="X283" s="5"/>
      <c r="Y283" s="5"/>
      <c r="DC283" s="5"/>
      <c r="DD283" s="5"/>
      <c r="DE283" s="5"/>
      <c r="DF283" s="5"/>
      <c r="DG283" s="5"/>
      <c r="DH283" s="5"/>
      <c r="DI283" s="5"/>
      <c r="DJ283" s="5"/>
      <c r="DK283" s="5"/>
    </row>
    <row r="284" spans="23:115" x14ac:dyDescent="0.2">
      <c r="W284" s="5"/>
      <c r="X284" s="5"/>
      <c r="Y284" s="5"/>
      <c r="DC284" s="5"/>
      <c r="DD284" s="5"/>
      <c r="DE284" s="5"/>
      <c r="DF284" s="5"/>
      <c r="DG284" s="5"/>
      <c r="DH284" s="5"/>
      <c r="DI284" s="5"/>
      <c r="DJ284" s="5"/>
      <c r="DK284" s="5"/>
    </row>
    <row r="285" spans="23:115" x14ac:dyDescent="0.2">
      <c r="W285" s="5"/>
      <c r="X285" s="5"/>
      <c r="Y285" s="5"/>
      <c r="DC285" s="5"/>
      <c r="DD285" s="5"/>
      <c r="DE285" s="5"/>
      <c r="DF285" s="5"/>
      <c r="DG285" s="5"/>
      <c r="DH285" s="5"/>
      <c r="DI285" s="5"/>
      <c r="DJ285" s="5"/>
      <c r="DK285" s="5"/>
    </row>
    <row r="286" spans="23:115" x14ac:dyDescent="0.2">
      <c r="W286" s="5"/>
      <c r="X286" s="5"/>
      <c r="Y286" s="5"/>
      <c r="DC286" s="5"/>
      <c r="DD286" s="5"/>
      <c r="DE286" s="5"/>
      <c r="DF286" s="5"/>
      <c r="DG286" s="5"/>
      <c r="DH286" s="5"/>
      <c r="DI286" s="5"/>
      <c r="DJ286" s="5"/>
      <c r="DK286" s="5"/>
    </row>
    <row r="287" spans="23:115" x14ac:dyDescent="0.2">
      <c r="W287" s="5"/>
      <c r="X287" s="5"/>
      <c r="Y287" s="5"/>
      <c r="DC287" s="5"/>
      <c r="DD287" s="5"/>
      <c r="DE287" s="5"/>
      <c r="DF287" s="5"/>
      <c r="DG287" s="5"/>
      <c r="DH287" s="5"/>
      <c r="DI287" s="5"/>
      <c r="DJ287" s="5"/>
      <c r="DK287" s="5"/>
    </row>
    <row r="288" spans="23:115" x14ac:dyDescent="0.2">
      <c r="W288" s="5"/>
      <c r="X288" s="5"/>
      <c r="Y288" s="5"/>
      <c r="DC288" s="5"/>
      <c r="DD288" s="5"/>
      <c r="DE288" s="5"/>
      <c r="DF288" s="5"/>
      <c r="DG288" s="5"/>
      <c r="DH288" s="5"/>
      <c r="DI288" s="5"/>
      <c r="DJ288" s="5"/>
      <c r="DK288" s="5"/>
    </row>
    <row r="289" spans="23:115" x14ac:dyDescent="0.2">
      <c r="W289" s="5"/>
      <c r="X289" s="5"/>
      <c r="Y289" s="5"/>
      <c r="DC289" s="5"/>
      <c r="DD289" s="5"/>
      <c r="DE289" s="5"/>
      <c r="DF289" s="5"/>
      <c r="DG289" s="5"/>
      <c r="DH289" s="5"/>
      <c r="DI289" s="5"/>
      <c r="DJ289" s="5"/>
      <c r="DK289" s="5"/>
    </row>
    <row r="290" spans="23:115" x14ac:dyDescent="0.2">
      <c r="W290" s="5"/>
      <c r="X290" s="5"/>
      <c r="Y290" s="5"/>
      <c r="DC290" s="5"/>
      <c r="DD290" s="5"/>
      <c r="DE290" s="5"/>
      <c r="DF290" s="5"/>
      <c r="DG290" s="5"/>
      <c r="DH290" s="5"/>
      <c r="DI290" s="5"/>
      <c r="DJ290" s="5"/>
      <c r="DK290" s="5"/>
    </row>
    <row r="291" spans="23:115" x14ac:dyDescent="0.2">
      <c r="W291" s="5"/>
      <c r="X291" s="5"/>
      <c r="Y291" s="5"/>
      <c r="DC291" s="5"/>
      <c r="DD291" s="5"/>
      <c r="DE291" s="5"/>
      <c r="DF291" s="5"/>
      <c r="DG291" s="5"/>
      <c r="DH291" s="5"/>
      <c r="DI291" s="5"/>
      <c r="DJ291" s="5"/>
      <c r="DK291" s="5"/>
    </row>
    <row r="292" spans="23:115" x14ac:dyDescent="0.2">
      <c r="W292" s="5"/>
      <c r="X292" s="5"/>
      <c r="Y292" s="5"/>
      <c r="DC292" s="5"/>
      <c r="DD292" s="5"/>
      <c r="DE292" s="5"/>
      <c r="DF292" s="5"/>
      <c r="DG292" s="5"/>
      <c r="DH292" s="5"/>
      <c r="DI292" s="5"/>
      <c r="DJ292" s="5"/>
      <c r="DK292" s="5"/>
    </row>
    <row r="293" spans="23:115" x14ac:dyDescent="0.2">
      <c r="W293" s="5"/>
      <c r="X293" s="5"/>
      <c r="Y293" s="5"/>
      <c r="DC293" s="5"/>
      <c r="DD293" s="5"/>
      <c r="DE293" s="5"/>
      <c r="DF293" s="5"/>
      <c r="DG293" s="5"/>
      <c r="DH293" s="5"/>
      <c r="DI293" s="5"/>
      <c r="DJ293" s="5"/>
      <c r="DK293" s="5"/>
    </row>
    <row r="294" spans="23:115" x14ac:dyDescent="0.2">
      <c r="W294" s="5"/>
      <c r="X294" s="5"/>
      <c r="Y294" s="5"/>
      <c r="DC294" s="5"/>
      <c r="DD294" s="5"/>
      <c r="DE294" s="5"/>
      <c r="DF294" s="5"/>
      <c r="DG294" s="5"/>
      <c r="DH294" s="5"/>
      <c r="DI294" s="5"/>
      <c r="DJ294" s="5"/>
      <c r="DK294" s="5"/>
    </row>
    <row r="295" spans="23:115" x14ac:dyDescent="0.2">
      <c r="W295" s="5"/>
      <c r="X295" s="5"/>
      <c r="Y295" s="5"/>
      <c r="DC295" s="5"/>
      <c r="DD295" s="5"/>
      <c r="DE295" s="5"/>
      <c r="DF295" s="5"/>
      <c r="DG295" s="5"/>
      <c r="DH295" s="5"/>
      <c r="DI295" s="5"/>
      <c r="DJ295" s="5"/>
      <c r="DK295" s="5"/>
    </row>
    <row r="296" spans="23:115" x14ac:dyDescent="0.2">
      <c r="W296" s="5"/>
      <c r="X296" s="5"/>
      <c r="Y296" s="5"/>
      <c r="DC296" s="5"/>
      <c r="DD296" s="5"/>
      <c r="DE296" s="5"/>
      <c r="DF296" s="5"/>
      <c r="DG296" s="5"/>
      <c r="DH296" s="5"/>
      <c r="DI296" s="5"/>
      <c r="DJ296" s="5"/>
      <c r="DK296" s="5"/>
    </row>
    <row r="297" spans="23:115" x14ac:dyDescent="0.2">
      <c r="W297" s="5"/>
      <c r="X297" s="5"/>
      <c r="Y297" s="5"/>
      <c r="DC297" s="5"/>
      <c r="DD297" s="5"/>
      <c r="DE297" s="5"/>
      <c r="DF297" s="5"/>
      <c r="DG297" s="5"/>
      <c r="DH297" s="5"/>
      <c r="DI297" s="5"/>
      <c r="DJ297" s="5"/>
      <c r="DK297" s="5"/>
    </row>
    <row r="298" spans="23:115" x14ac:dyDescent="0.2">
      <c r="W298" s="5"/>
      <c r="X298" s="5"/>
      <c r="Y298" s="5"/>
      <c r="DC298" s="5"/>
      <c r="DD298" s="5"/>
      <c r="DE298" s="5"/>
      <c r="DF298" s="5"/>
      <c r="DG298" s="5"/>
      <c r="DH298" s="5"/>
      <c r="DI298" s="5"/>
      <c r="DJ298" s="5"/>
      <c r="DK298" s="5"/>
    </row>
    <row r="299" spans="23:115" x14ac:dyDescent="0.2">
      <c r="W299" s="5"/>
      <c r="X299" s="5"/>
      <c r="Y299" s="5"/>
      <c r="DC299" s="5"/>
      <c r="DD299" s="5"/>
      <c r="DE299" s="5"/>
      <c r="DF299" s="5"/>
      <c r="DG299" s="5"/>
      <c r="DH299" s="5"/>
      <c r="DI299" s="5"/>
      <c r="DJ299" s="5"/>
      <c r="DK299" s="5"/>
    </row>
    <row r="300" spans="23:115" x14ac:dyDescent="0.2">
      <c r="W300" s="5"/>
      <c r="X300" s="5"/>
      <c r="Y300" s="5"/>
      <c r="DC300" s="5"/>
      <c r="DD300" s="5"/>
      <c r="DE300" s="5"/>
      <c r="DF300" s="5"/>
      <c r="DG300" s="5"/>
      <c r="DH300" s="5"/>
      <c r="DI300" s="5"/>
      <c r="DJ300" s="5"/>
      <c r="DK300" s="5"/>
    </row>
    <row r="301" spans="23:115" x14ac:dyDescent="0.2">
      <c r="W301" s="5"/>
      <c r="X301" s="5"/>
      <c r="Y301" s="5"/>
      <c r="DC301" s="5"/>
      <c r="DD301" s="5"/>
      <c r="DE301" s="5"/>
      <c r="DF301" s="5"/>
      <c r="DG301" s="5"/>
      <c r="DH301" s="5"/>
      <c r="DI301" s="5"/>
      <c r="DJ301" s="5"/>
      <c r="DK301" s="5"/>
    </row>
    <row r="302" spans="23:115" x14ac:dyDescent="0.2">
      <c r="W302" s="5"/>
      <c r="X302" s="5"/>
      <c r="Y302" s="5"/>
      <c r="DC302" s="5"/>
      <c r="DD302" s="5"/>
      <c r="DE302" s="5"/>
      <c r="DF302" s="5"/>
      <c r="DG302" s="5"/>
      <c r="DH302" s="5"/>
      <c r="DI302" s="5"/>
      <c r="DJ302" s="5"/>
      <c r="DK302" s="5"/>
    </row>
    <row r="303" spans="23:115" x14ac:dyDescent="0.2">
      <c r="W303" s="5"/>
      <c r="X303" s="5"/>
      <c r="Y303" s="5"/>
      <c r="DC303" s="5"/>
      <c r="DD303" s="5"/>
      <c r="DE303" s="5"/>
      <c r="DF303" s="5"/>
      <c r="DG303" s="5"/>
      <c r="DH303" s="5"/>
      <c r="DI303" s="5"/>
      <c r="DJ303" s="5"/>
      <c r="DK303" s="5"/>
    </row>
    <row r="304" spans="23:115" x14ac:dyDescent="0.2">
      <c r="W304" s="5"/>
      <c r="X304" s="5"/>
      <c r="Y304" s="5"/>
      <c r="DC304" s="5"/>
      <c r="DD304" s="5"/>
      <c r="DE304" s="5"/>
      <c r="DF304" s="5"/>
      <c r="DG304" s="5"/>
      <c r="DH304" s="5"/>
      <c r="DI304" s="5"/>
      <c r="DJ304" s="5"/>
      <c r="DK304" s="5"/>
    </row>
    <row r="305" spans="23:115" x14ac:dyDescent="0.2">
      <c r="W305" s="5"/>
      <c r="X305" s="5"/>
      <c r="Y305" s="5"/>
      <c r="DC305" s="5"/>
      <c r="DD305" s="5"/>
      <c r="DE305" s="5"/>
      <c r="DF305" s="5"/>
      <c r="DG305" s="5"/>
      <c r="DH305" s="5"/>
      <c r="DI305" s="5"/>
      <c r="DJ305" s="5"/>
      <c r="DK305" s="5"/>
    </row>
    <row r="306" spans="23:115" x14ac:dyDescent="0.2">
      <c r="W306" s="5"/>
      <c r="X306" s="5"/>
      <c r="Y306" s="5"/>
      <c r="DC306" s="5"/>
      <c r="DD306" s="5"/>
      <c r="DE306" s="5"/>
      <c r="DF306" s="5"/>
      <c r="DG306" s="5"/>
      <c r="DH306" s="5"/>
      <c r="DI306" s="5"/>
      <c r="DJ306" s="5"/>
      <c r="DK306" s="5"/>
    </row>
    <row r="307" spans="23:115" x14ac:dyDescent="0.2">
      <c r="W307" s="5"/>
      <c r="X307" s="5"/>
      <c r="Y307" s="5"/>
      <c r="DC307" s="5"/>
      <c r="DD307" s="5"/>
      <c r="DE307" s="5"/>
      <c r="DF307" s="5"/>
      <c r="DG307" s="5"/>
      <c r="DH307" s="5"/>
      <c r="DI307" s="5"/>
      <c r="DJ307" s="5"/>
      <c r="DK307" s="5"/>
    </row>
    <row r="308" spans="23:115" x14ac:dyDescent="0.2">
      <c r="W308" s="5"/>
      <c r="X308" s="5"/>
      <c r="Y308" s="5"/>
      <c r="DC308" s="5"/>
      <c r="DD308" s="5"/>
      <c r="DE308" s="5"/>
      <c r="DF308" s="5"/>
      <c r="DG308" s="5"/>
      <c r="DH308" s="5"/>
      <c r="DI308" s="5"/>
      <c r="DJ308" s="5"/>
      <c r="DK308" s="5"/>
    </row>
    <row r="309" spans="23:115" x14ac:dyDescent="0.2">
      <c r="W309" s="5"/>
      <c r="X309" s="5"/>
      <c r="Y309" s="5"/>
      <c r="DC309" s="5"/>
      <c r="DD309" s="5"/>
      <c r="DE309" s="5"/>
      <c r="DF309" s="5"/>
      <c r="DG309" s="5"/>
      <c r="DH309" s="5"/>
      <c r="DI309" s="5"/>
      <c r="DJ309" s="5"/>
      <c r="DK309" s="5"/>
    </row>
    <row r="310" spans="23:115" x14ac:dyDescent="0.2">
      <c r="W310" s="5"/>
      <c r="X310" s="5"/>
      <c r="Y310" s="5"/>
      <c r="DC310" s="5"/>
      <c r="DD310" s="5"/>
      <c r="DE310" s="5"/>
      <c r="DF310" s="5"/>
      <c r="DG310" s="5"/>
      <c r="DH310" s="5"/>
      <c r="DI310" s="5"/>
      <c r="DJ310" s="5"/>
      <c r="DK310" s="5"/>
    </row>
    <row r="311" spans="23:115" x14ac:dyDescent="0.2">
      <c r="W311" s="5"/>
      <c r="X311" s="5"/>
      <c r="Y311" s="5"/>
      <c r="DC311" s="5"/>
      <c r="DD311" s="5"/>
      <c r="DE311" s="5"/>
      <c r="DF311" s="5"/>
      <c r="DG311" s="5"/>
      <c r="DH311" s="5"/>
      <c r="DI311" s="5"/>
      <c r="DJ311" s="5"/>
      <c r="DK311" s="5"/>
    </row>
    <row r="312" spans="23:115" x14ac:dyDescent="0.2">
      <c r="W312" s="5"/>
      <c r="X312" s="5"/>
      <c r="Y312" s="5"/>
      <c r="DC312" s="5"/>
      <c r="DD312" s="5"/>
      <c r="DE312" s="5"/>
      <c r="DF312" s="5"/>
      <c r="DG312" s="5"/>
      <c r="DH312" s="5"/>
      <c r="DI312" s="5"/>
      <c r="DJ312" s="5"/>
      <c r="DK312" s="5"/>
    </row>
    <row r="313" spans="23:115" x14ac:dyDescent="0.2">
      <c r="W313" s="5"/>
      <c r="X313" s="5"/>
      <c r="Y313" s="5"/>
      <c r="DC313" s="5"/>
      <c r="DD313" s="5"/>
      <c r="DE313" s="5"/>
      <c r="DF313" s="5"/>
      <c r="DG313" s="5"/>
      <c r="DH313" s="5"/>
      <c r="DI313" s="5"/>
      <c r="DJ313" s="5"/>
      <c r="DK313" s="5"/>
    </row>
    <row r="314" spans="23:115" x14ac:dyDescent="0.2">
      <c r="W314" s="5"/>
      <c r="X314" s="5"/>
      <c r="Y314" s="5"/>
      <c r="DC314" s="5"/>
      <c r="DD314" s="5"/>
      <c r="DE314" s="5"/>
      <c r="DF314" s="5"/>
      <c r="DG314" s="5"/>
      <c r="DH314" s="5"/>
      <c r="DI314" s="5"/>
      <c r="DJ314" s="5"/>
      <c r="DK314" s="5"/>
    </row>
    <row r="315" spans="23:115" x14ac:dyDescent="0.2">
      <c r="W315" s="5"/>
      <c r="X315" s="5"/>
      <c r="Y315" s="5"/>
      <c r="DC315" s="5"/>
      <c r="DD315" s="5"/>
      <c r="DE315" s="5"/>
      <c r="DF315" s="5"/>
      <c r="DG315" s="5"/>
      <c r="DH315" s="5"/>
      <c r="DI315" s="5"/>
      <c r="DJ315" s="5"/>
      <c r="DK315" s="5"/>
    </row>
    <row r="316" spans="23:115" x14ac:dyDescent="0.2">
      <c r="W316" s="5"/>
      <c r="X316" s="5"/>
      <c r="Y316" s="5"/>
      <c r="DC316" s="5"/>
      <c r="DD316" s="5"/>
      <c r="DE316" s="5"/>
      <c r="DF316" s="5"/>
      <c r="DG316" s="5"/>
      <c r="DH316" s="5"/>
      <c r="DI316" s="5"/>
      <c r="DJ316" s="5"/>
      <c r="DK316" s="5"/>
    </row>
    <row r="317" spans="23:115" x14ac:dyDescent="0.2">
      <c r="W317" s="5"/>
      <c r="X317" s="5"/>
      <c r="Y317" s="5"/>
      <c r="DC317" s="5"/>
      <c r="DD317" s="5"/>
      <c r="DE317" s="5"/>
      <c r="DF317" s="5"/>
      <c r="DG317" s="5"/>
      <c r="DH317" s="5"/>
      <c r="DI317" s="5"/>
      <c r="DJ317" s="5"/>
      <c r="DK317" s="5"/>
    </row>
    <row r="318" spans="23:115" x14ac:dyDescent="0.2">
      <c r="W318" s="5"/>
      <c r="X318" s="5"/>
      <c r="Y318" s="5"/>
      <c r="DC318" s="5"/>
      <c r="DD318" s="5"/>
      <c r="DE318" s="5"/>
      <c r="DF318" s="5"/>
      <c r="DG318" s="5"/>
      <c r="DH318" s="5"/>
      <c r="DI318" s="5"/>
      <c r="DJ318" s="5"/>
      <c r="DK318" s="5"/>
    </row>
    <row r="319" spans="23:115" x14ac:dyDescent="0.2">
      <c r="W319" s="5"/>
      <c r="X319" s="5"/>
      <c r="Y319" s="5"/>
      <c r="DC319" s="5"/>
      <c r="DD319" s="5"/>
      <c r="DE319" s="5"/>
      <c r="DF319" s="5"/>
      <c r="DG319" s="5"/>
      <c r="DH319" s="5"/>
      <c r="DI319" s="5"/>
      <c r="DJ319" s="5"/>
      <c r="DK319" s="5"/>
    </row>
    <row r="320" spans="23:115" x14ac:dyDescent="0.2">
      <c r="W320" s="5"/>
      <c r="X320" s="5"/>
      <c r="Y320" s="5"/>
      <c r="DC320" s="5"/>
      <c r="DD320" s="5"/>
      <c r="DE320" s="5"/>
      <c r="DF320" s="5"/>
      <c r="DG320" s="5"/>
      <c r="DH320" s="5"/>
      <c r="DI320" s="5"/>
      <c r="DJ320" s="5"/>
      <c r="DK320" s="5"/>
    </row>
    <row r="321" spans="23:115" x14ac:dyDescent="0.2">
      <c r="W321" s="5"/>
      <c r="X321" s="5"/>
      <c r="Y321" s="5"/>
      <c r="DC321" s="5"/>
      <c r="DD321" s="5"/>
      <c r="DE321" s="5"/>
      <c r="DF321" s="5"/>
      <c r="DG321" s="5"/>
      <c r="DH321" s="5"/>
      <c r="DI321" s="5"/>
      <c r="DJ321" s="5"/>
      <c r="DK321" s="5"/>
    </row>
    <row r="322" spans="23:115" x14ac:dyDescent="0.2">
      <c r="W322" s="5"/>
      <c r="X322" s="5"/>
      <c r="Y322" s="5"/>
      <c r="DC322" s="5"/>
      <c r="DD322" s="5"/>
      <c r="DE322" s="5"/>
      <c r="DF322" s="5"/>
      <c r="DG322" s="5"/>
      <c r="DH322" s="5"/>
      <c r="DI322" s="5"/>
      <c r="DJ322" s="5"/>
      <c r="DK322" s="5"/>
    </row>
    <row r="323" spans="23:115" x14ac:dyDescent="0.2">
      <c r="W323" s="5"/>
      <c r="X323" s="5"/>
      <c r="Y323" s="5"/>
      <c r="DC323" s="5"/>
      <c r="DD323" s="5"/>
      <c r="DE323" s="5"/>
      <c r="DF323" s="5"/>
      <c r="DG323" s="5"/>
      <c r="DH323" s="5"/>
      <c r="DI323" s="5"/>
      <c r="DJ323" s="5"/>
      <c r="DK323" s="5"/>
    </row>
    <row r="324" spans="23:115" x14ac:dyDescent="0.2">
      <c r="W324" s="5"/>
      <c r="X324" s="5"/>
      <c r="Y324" s="5"/>
      <c r="DC324" s="5"/>
      <c r="DD324" s="5"/>
      <c r="DE324" s="5"/>
      <c r="DF324" s="5"/>
      <c r="DG324" s="5"/>
      <c r="DH324" s="5"/>
      <c r="DI324" s="5"/>
      <c r="DJ324" s="5"/>
      <c r="DK324" s="5"/>
    </row>
    <row r="325" spans="23:115" x14ac:dyDescent="0.2">
      <c r="W325" s="5"/>
      <c r="X325" s="5"/>
      <c r="Y325" s="5"/>
      <c r="DC325" s="5"/>
      <c r="DD325" s="5"/>
      <c r="DE325" s="5"/>
      <c r="DF325" s="5"/>
      <c r="DG325" s="5"/>
      <c r="DH325" s="5"/>
      <c r="DI325" s="5"/>
      <c r="DJ325" s="5"/>
      <c r="DK325" s="5"/>
    </row>
    <row r="326" spans="23:115" x14ac:dyDescent="0.2">
      <c r="W326" s="5"/>
      <c r="X326" s="5"/>
      <c r="Y326" s="5"/>
      <c r="DC326" s="5"/>
      <c r="DD326" s="5"/>
      <c r="DE326" s="5"/>
      <c r="DF326" s="5"/>
      <c r="DG326" s="5"/>
      <c r="DH326" s="5"/>
      <c r="DI326" s="5"/>
      <c r="DJ326" s="5"/>
      <c r="DK326" s="5"/>
    </row>
    <row r="327" spans="23:115" x14ac:dyDescent="0.2">
      <c r="W327" s="5"/>
      <c r="X327" s="5"/>
      <c r="Y327" s="5"/>
      <c r="DC327" s="5"/>
      <c r="DD327" s="5"/>
      <c r="DE327" s="5"/>
      <c r="DF327" s="5"/>
      <c r="DG327" s="5"/>
      <c r="DH327" s="5"/>
      <c r="DI327" s="5"/>
      <c r="DJ327" s="5"/>
      <c r="DK327" s="5"/>
    </row>
    <row r="328" spans="23:115" x14ac:dyDescent="0.2">
      <c r="W328" s="5"/>
      <c r="X328" s="5"/>
      <c r="Y328" s="5"/>
      <c r="DC328" s="5"/>
      <c r="DD328" s="5"/>
      <c r="DE328" s="5"/>
      <c r="DF328" s="5"/>
      <c r="DG328" s="5"/>
      <c r="DH328" s="5"/>
      <c r="DI328" s="5"/>
      <c r="DJ328" s="5"/>
      <c r="DK328" s="5"/>
    </row>
    <row r="329" spans="23:115" x14ac:dyDescent="0.2">
      <c r="W329" s="5"/>
      <c r="X329" s="5"/>
      <c r="Y329" s="5"/>
      <c r="DC329" s="5"/>
      <c r="DD329" s="5"/>
      <c r="DE329" s="5"/>
      <c r="DF329" s="5"/>
      <c r="DG329" s="5"/>
      <c r="DH329" s="5"/>
      <c r="DI329" s="5"/>
      <c r="DJ329" s="5"/>
      <c r="DK329" s="5"/>
    </row>
    <row r="330" spans="23:115" x14ac:dyDescent="0.2">
      <c r="W330" s="5"/>
      <c r="X330" s="5"/>
      <c r="Y330" s="5"/>
      <c r="DC330" s="5"/>
      <c r="DD330" s="5"/>
      <c r="DE330" s="5"/>
      <c r="DF330" s="5"/>
      <c r="DG330" s="5"/>
      <c r="DH330" s="5"/>
      <c r="DI330" s="5"/>
      <c r="DJ330" s="5"/>
      <c r="DK330" s="5"/>
    </row>
    <row r="331" spans="23:115" x14ac:dyDescent="0.2">
      <c r="W331" s="5"/>
      <c r="X331" s="5"/>
      <c r="Y331" s="5"/>
      <c r="DC331" s="5"/>
      <c r="DD331" s="5"/>
      <c r="DE331" s="5"/>
      <c r="DF331" s="5"/>
      <c r="DG331" s="5"/>
      <c r="DH331" s="5"/>
      <c r="DI331" s="5"/>
      <c r="DJ331" s="5"/>
      <c r="DK331" s="5"/>
    </row>
    <row r="332" spans="23:115" x14ac:dyDescent="0.2">
      <c r="W332" s="5"/>
      <c r="X332" s="5"/>
      <c r="Y332" s="5"/>
      <c r="DC332" s="5"/>
      <c r="DD332" s="5"/>
      <c r="DE332" s="5"/>
      <c r="DF332" s="5"/>
      <c r="DG332" s="5"/>
      <c r="DH332" s="5"/>
      <c r="DI332" s="5"/>
      <c r="DJ332" s="5"/>
      <c r="DK332" s="5"/>
    </row>
    <row r="333" spans="23:115" x14ac:dyDescent="0.2">
      <c r="W333" s="5"/>
      <c r="X333" s="5"/>
      <c r="Y333" s="5"/>
      <c r="DC333" s="5"/>
      <c r="DD333" s="5"/>
      <c r="DE333" s="5"/>
      <c r="DF333" s="5"/>
      <c r="DG333" s="5"/>
      <c r="DH333" s="5"/>
      <c r="DI333" s="5"/>
      <c r="DJ333" s="5"/>
      <c r="DK333" s="5"/>
    </row>
    <row r="334" spans="23:115" x14ac:dyDescent="0.2">
      <c r="W334" s="5"/>
      <c r="X334" s="5"/>
      <c r="Y334" s="5"/>
      <c r="DC334" s="5"/>
      <c r="DD334" s="5"/>
      <c r="DE334" s="5"/>
      <c r="DF334" s="5"/>
      <c r="DG334" s="5"/>
      <c r="DH334" s="5"/>
      <c r="DI334" s="5"/>
      <c r="DJ334" s="5"/>
      <c r="DK334" s="5"/>
    </row>
    <row r="335" spans="23:115" x14ac:dyDescent="0.2">
      <c r="W335" s="5"/>
      <c r="X335" s="5"/>
      <c r="Y335" s="5"/>
      <c r="DC335" s="5"/>
      <c r="DD335" s="5"/>
      <c r="DE335" s="5"/>
      <c r="DF335" s="5"/>
      <c r="DG335" s="5"/>
      <c r="DH335" s="5"/>
      <c r="DI335" s="5"/>
      <c r="DJ335" s="5"/>
      <c r="DK335" s="5"/>
    </row>
    <row r="336" spans="23:115" x14ac:dyDescent="0.2">
      <c r="W336" s="5"/>
      <c r="X336" s="5"/>
      <c r="Y336" s="5"/>
      <c r="DC336" s="5"/>
      <c r="DD336" s="5"/>
      <c r="DE336" s="5"/>
      <c r="DF336" s="5"/>
      <c r="DG336" s="5"/>
      <c r="DH336" s="5"/>
      <c r="DI336" s="5"/>
      <c r="DJ336" s="5"/>
      <c r="DK336" s="5"/>
    </row>
    <row r="337" spans="23:115" x14ac:dyDescent="0.2">
      <c r="W337" s="5"/>
      <c r="X337" s="5"/>
      <c r="Y337" s="5"/>
      <c r="DC337" s="5"/>
      <c r="DD337" s="5"/>
      <c r="DE337" s="5"/>
      <c r="DF337" s="5"/>
      <c r="DG337" s="5"/>
      <c r="DH337" s="5"/>
      <c r="DI337" s="5"/>
      <c r="DJ337" s="5"/>
      <c r="DK337" s="5"/>
    </row>
    <row r="338" spans="23:115" x14ac:dyDescent="0.2">
      <c r="W338" s="5"/>
      <c r="X338" s="5"/>
      <c r="Y338" s="5"/>
      <c r="DC338" s="5"/>
      <c r="DD338" s="5"/>
      <c r="DE338" s="5"/>
      <c r="DF338" s="5"/>
      <c r="DG338" s="5"/>
      <c r="DH338" s="5"/>
      <c r="DI338" s="5"/>
      <c r="DJ338" s="5"/>
      <c r="DK338" s="5"/>
    </row>
    <row r="339" spans="23:115" x14ac:dyDescent="0.2">
      <c r="W339" s="5"/>
      <c r="X339" s="5"/>
      <c r="Y339" s="5"/>
      <c r="DC339" s="5"/>
      <c r="DD339" s="5"/>
      <c r="DE339" s="5"/>
      <c r="DF339" s="5"/>
      <c r="DG339" s="5"/>
      <c r="DH339" s="5"/>
      <c r="DI339" s="5"/>
      <c r="DJ339" s="5"/>
      <c r="DK339" s="5"/>
    </row>
    <row r="340" spans="23:115" x14ac:dyDescent="0.2">
      <c r="W340" s="5"/>
      <c r="X340" s="5"/>
      <c r="Y340" s="5"/>
      <c r="DC340" s="5"/>
      <c r="DD340" s="5"/>
      <c r="DE340" s="5"/>
      <c r="DF340" s="5"/>
      <c r="DG340" s="5"/>
      <c r="DH340" s="5"/>
      <c r="DI340" s="5"/>
      <c r="DJ340" s="5"/>
      <c r="DK340" s="5"/>
    </row>
    <row r="341" spans="23:115" x14ac:dyDescent="0.2">
      <c r="W341" s="5"/>
      <c r="X341" s="5"/>
      <c r="Y341" s="5"/>
      <c r="DC341" s="5"/>
      <c r="DD341" s="5"/>
      <c r="DE341" s="5"/>
      <c r="DF341" s="5"/>
      <c r="DG341" s="5"/>
      <c r="DH341" s="5"/>
      <c r="DI341" s="5"/>
      <c r="DJ341" s="5"/>
      <c r="DK341" s="5"/>
    </row>
    <row r="342" spans="23:115" x14ac:dyDescent="0.2">
      <c r="W342" s="5"/>
      <c r="X342" s="5"/>
      <c r="Y342" s="5"/>
      <c r="DC342" s="5"/>
      <c r="DD342" s="5"/>
      <c r="DE342" s="5"/>
      <c r="DF342" s="5"/>
      <c r="DG342" s="5"/>
      <c r="DH342" s="5"/>
      <c r="DI342" s="5"/>
      <c r="DJ342" s="5"/>
      <c r="DK342" s="5"/>
    </row>
    <row r="343" spans="23:115" x14ac:dyDescent="0.2">
      <c r="W343" s="5"/>
      <c r="X343" s="5"/>
      <c r="Y343" s="5"/>
      <c r="DC343" s="5"/>
      <c r="DD343" s="5"/>
      <c r="DE343" s="5"/>
      <c r="DF343" s="5"/>
      <c r="DG343" s="5"/>
      <c r="DH343" s="5"/>
      <c r="DI343" s="5"/>
      <c r="DJ343" s="5"/>
      <c r="DK343" s="5"/>
    </row>
    <row r="344" spans="23:115" x14ac:dyDescent="0.2">
      <c r="W344" s="5"/>
      <c r="X344" s="5"/>
      <c r="Y344" s="5"/>
      <c r="DC344" s="5"/>
      <c r="DD344" s="5"/>
      <c r="DE344" s="5"/>
      <c r="DF344" s="5"/>
      <c r="DG344" s="5"/>
      <c r="DH344" s="5"/>
      <c r="DI344" s="5"/>
      <c r="DJ344" s="5"/>
      <c r="DK344" s="5"/>
    </row>
    <row r="345" spans="23:115" x14ac:dyDescent="0.2">
      <c r="W345" s="5"/>
      <c r="X345" s="5"/>
      <c r="Y345" s="5"/>
      <c r="DC345" s="5"/>
      <c r="DD345" s="5"/>
      <c r="DE345" s="5"/>
      <c r="DF345" s="5"/>
      <c r="DG345" s="5"/>
      <c r="DH345" s="5"/>
      <c r="DI345" s="5"/>
      <c r="DJ345" s="5"/>
      <c r="DK345" s="5"/>
    </row>
    <row r="346" spans="23:115" x14ac:dyDescent="0.2">
      <c r="W346" s="5"/>
      <c r="X346" s="5"/>
      <c r="Y346" s="5"/>
      <c r="DC346" s="5"/>
      <c r="DD346" s="5"/>
      <c r="DE346" s="5"/>
      <c r="DF346" s="5"/>
      <c r="DG346" s="5"/>
      <c r="DH346" s="5"/>
      <c r="DI346" s="5"/>
      <c r="DJ346" s="5"/>
      <c r="DK346" s="5"/>
    </row>
    <row r="347" spans="23:115" x14ac:dyDescent="0.2">
      <c r="W347" s="5"/>
      <c r="X347" s="5"/>
      <c r="Y347" s="5"/>
      <c r="DC347" s="5"/>
      <c r="DD347" s="5"/>
      <c r="DE347" s="5"/>
      <c r="DF347" s="5"/>
      <c r="DG347" s="5"/>
      <c r="DH347" s="5"/>
      <c r="DI347" s="5"/>
      <c r="DJ347" s="5"/>
      <c r="DK347" s="5"/>
    </row>
    <row r="348" spans="23:115" x14ac:dyDescent="0.2">
      <c r="W348" s="5"/>
      <c r="X348" s="5"/>
      <c r="Y348" s="5"/>
      <c r="DC348" s="5"/>
      <c r="DD348" s="5"/>
      <c r="DE348" s="5"/>
      <c r="DF348" s="5"/>
      <c r="DG348" s="5"/>
      <c r="DH348" s="5"/>
      <c r="DI348" s="5"/>
      <c r="DJ348" s="5"/>
      <c r="DK348" s="5"/>
    </row>
    <row r="349" spans="23:115" x14ac:dyDescent="0.2">
      <c r="W349" s="5"/>
      <c r="X349" s="5"/>
      <c r="Y349" s="5"/>
      <c r="DC349" s="5"/>
      <c r="DD349" s="5"/>
      <c r="DE349" s="5"/>
      <c r="DF349" s="5"/>
      <c r="DG349" s="5"/>
      <c r="DH349" s="5"/>
      <c r="DI349" s="5"/>
      <c r="DJ349" s="5"/>
      <c r="DK349" s="5"/>
    </row>
    <row r="350" spans="23:115" x14ac:dyDescent="0.2">
      <c r="W350" s="5"/>
      <c r="X350" s="5"/>
      <c r="Y350" s="5"/>
      <c r="DC350" s="5"/>
      <c r="DD350" s="5"/>
      <c r="DE350" s="5"/>
      <c r="DF350" s="5"/>
      <c r="DG350" s="5"/>
      <c r="DH350" s="5"/>
      <c r="DI350" s="5"/>
      <c r="DJ350" s="5"/>
      <c r="DK350" s="5"/>
    </row>
    <row r="351" spans="23:115" x14ac:dyDescent="0.2">
      <c r="W351" s="5"/>
      <c r="X351" s="5"/>
      <c r="Y351" s="5"/>
      <c r="DC351" s="5"/>
      <c r="DD351" s="5"/>
      <c r="DE351" s="5"/>
      <c r="DF351" s="5"/>
      <c r="DG351" s="5"/>
      <c r="DH351" s="5"/>
      <c r="DI351" s="5"/>
      <c r="DJ351" s="5"/>
      <c r="DK351" s="5"/>
    </row>
    <row r="352" spans="23:115" x14ac:dyDescent="0.2">
      <c r="W352" s="5"/>
      <c r="X352" s="5"/>
      <c r="Y352" s="5"/>
      <c r="DC352" s="5"/>
      <c r="DD352" s="5"/>
      <c r="DE352" s="5"/>
      <c r="DF352" s="5"/>
      <c r="DG352" s="5"/>
      <c r="DH352" s="5"/>
      <c r="DI352" s="5"/>
      <c r="DJ352" s="5"/>
      <c r="DK352" s="5"/>
    </row>
    <row r="353" spans="23:115" x14ac:dyDescent="0.2">
      <c r="W353" s="5"/>
      <c r="X353" s="5"/>
      <c r="Y353" s="5"/>
      <c r="DC353" s="5"/>
      <c r="DD353" s="5"/>
      <c r="DE353" s="5"/>
      <c r="DF353" s="5"/>
      <c r="DG353" s="5"/>
      <c r="DH353" s="5"/>
      <c r="DI353" s="5"/>
      <c r="DJ353" s="5"/>
      <c r="DK353" s="5"/>
    </row>
    <row r="354" spans="23:115" x14ac:dyDescent="0.2">
      <c r="W354" s="5"/>
      <c r="X354" s="5"/>
      <c r="Y354" s="5"/>
      <c r="DC354" s="5"/>
      <c r="DD354" s="5"/>
      <c r="DE354" s="5"/>
      <c r="DF354" s="5"/>
      <c r="DG354" s="5"/>
      <c r="DH354" s="5"/>
      <c r="DI354" s="5"/>
      <c r="DJ354" s="5"/>
      <c r="DK354" s="5"/>
    </row>
    <row r="355" spans="23:115" x14ac:dyDescent="0.2">
      <c r="W355" s="5"/>
      <c r="X355" s="5"/>
      <c r="Y355" s="5"/>
      <c r="DC355" s="5"/>
      <c r="DD355" s="5"/>
      <c r="DE355" s="5"/>
      <c r="DF355" s="5"/>
      <c r="DG355" s="5"/>
      <c r="DH355" s="5"/>
      <c r="DI355" s="5"/>
      <c r="DJ355" s="5"/>
      <c r="DK355" s="5"/>
    </row>
    <row r="356" spans="23:115" x14ac:dyDescent="0.2">
      <c r="W356" s="5"/>
      <c r="X356" s="5"/>
      <c r="Y356" s="5"/>
      <c r="DC356" s="5"/>
      <c r="DD356" s="5"/>
      <c r="DE356" s="5"/>
      <c r="DF356" s="5"/>
      <c r="DG356" s="5"/>
      <c r="DH356" s="5"/>
      <c r="DI356" s="5"/>
      <c r="DJ356" s="5"/>
      <c r="DK356" s="5"/>
    </row>
    <row r="357" spans="23:115" x14ac:dyDescent="0.2">
      <c r="W357" s="5"/>
      <c r="X357" s="5"/>
      <c r="Y357" s="5"/>
      <c r="DC357" s="5"/>
      <c r="DD357" s="5"/>
      <c r="DE357" s="5"/>
      <c r="DF357" s="5"/>
      <c r="DG357" s="5"/>
      <c r="DH357" s="5"/>
      <c r="DI357" s="5"/>
      <c r="DJ357" s="5"/>
      <c r="DK357" s="5"/>
    </row>
    <row r="358" spans="23:115" x14ac:dyDescent="0.2">
      <c r="W358" s="5"/>
      <c r="X358" s="5"/>
      <c r="Y358" s="5"/>
      <c r="DC358" s="5"/>
      <c r="DD358" s="5"/>
      <c r="DE358" s="5"/>
      <c r="DF358" s="5"/>
      <c r="DG358" s="5"/>
      <c r="DH358" s="5"/>
      <c r="DI358" s="5"/>
      <c r="DJ358" s="5"/>
      <c r="DK358" s="5"/>
    </row>
    <row r="359" spans="23:115" x14ac:dyDescent="0.2">
      <c r="W359" s="5"/>
      <c r="X359" s="5"/>
      <c r="Y359" s="5"/>
      <c r="DC359" s="5"/>
      <c r="DD359" s="5"/>
      <c r="DE359" s="5"/>
      <c r="DF359" s="5"/>
      <c r="DG359" s="5"/>
      <c r="DH359" s="5"/>
      <c r="DI359" s="5"/>
      <c r="DJ359" s="5"/>
      <c r="DK359" s="5"/>
    </row>
    <row r="360" spans="23:115" x14ac:dyDescent="0.2">
      <c r="W360" s="5"/>
      <c r="X360" s="5"/>
      <c r="Y360" s="5"/>
      <c r="DC360" s="5"/>
      <c r="DD360" s="5"/>
      <c r="DE360" s="5"/>
      <c r="DF360" s="5"/>
      <c r="DG360" s="5"/>
      <c r="DH360" s="5"/>
      <c r="DI360" s="5"/>
      <c r="DJ360" s="5"/>
      <c r="DK360" s="5"/>
    </row>
    <row r="361" spans="23:115" x14ac:dyDescent="0.2">
      <c r="W361" s="5"/>
      <c r="X361" s="5"/>
      <c r="Y361" s="5"/>
      <c r="DC361" s="5"/>
      <c r="DD361" s="5"/>
      <c r="DE361" s="5"/>
      <c r="DF361" s="5"/>
      <c r="DG361" s="5"/>
      <c r="DH361" s="5"/>
      <c r="DI361" s="5"/>
      <c r="DJ361" s="5"/>
      <c r="DK361" s="5"/>
    </row>
    <row r="362" spans="23:115" x14ac:dyDescent="0.2">
      <c r="W362" s="5"/>
      <c r="X362" s="5"/>
      <c r="Y362" s="5"/>
      <c r="DC362" s="5"/>
      <c r="DD362" s="5"/>
      <c r="DE362" s="5"/>
      <c r="DF362" s="5"/>
      <c r="DG362" s="5"/>
      <c r="DH362" s="5"/>
      <c r="DI362" s="5"/>
      <c r="DJ362" s="5"/>
      <c r="DK362" s="5"/>
    </row>
    <row r="363" spans="23:115" x14ac:dyDescent="0.2">
      <c r="W363" s="5"/>
      <c r="X363" s="5"/>
      <c r="Y363" s="5"/>
      <c r="DC363" s="5"/>
      <c r="DD363" s="5"/>
      <c r="DE363" s="5"/>
      <c r="DF363" s="5"/>
      <c r="DG363" s="5"/>
      <c r="DH363" s="5"/>
      <c r="DI363" s="5"/>
      <c r="DJ363" s="5"/>
      <c r="DK363" s="5"/>
    </row>
    <row r="364" spans="23:115" x14ac:dyDescent="0.2">
      <c r="W364" s="5"/>
      <c r="X364" s="5"/>
      <c r="Y364" s="5"/>
      <c r="DC364" s="5"/>
      <c r="DD364" s="5"/>
      <c r="DE364" s="5"/>
      <c r="DF364" s="5"/>
      <c r="DG364" s="5"/>
      <c r="DH364" s="5"/>
      <c r="DI364" s="5"/>
      <c r="DJ364" s="5"/>
      <c r="DK364" s="5"/>
    </row>
    <row r="365" spans="23:115" x14ac:dyDescent="0.2">
      <c r="W365" s="5"/>
      <c r="X365" s="5"/>
      <c r="Y365" s="5"/>
      <c r="DC365" s="5"/>
      <c r="DD365" s="5"/>
      <c r="DE365" s="5"/>
      <c r="DF365" s="5"/>
      <c r="DG365" s="5"/>
      <c r="DH365" s="5"/>
      <c r="DI365" s="5"/>
      <c r="DJ365" s="5"/>
      <c r="DK365" s="5"/>
    </row>
    <row r="366" spans="23:115" x14ac:dyDescent="0.2">
      <c r="W366" s="5"/>
      <c r="X366" s="5"/>
      <c r="Y366" s="5"/>
      <c r="DC366" s="5"/>
      <c r="DD366" s="5"/>
      <c r="DE366" s="5"/>
      <c r="DF366" s="5"/>
      <c r="DG366" s="5"/>
      <c r="DH366" s="5"/>
      <c r="DI366" s="5"/>
      <c r="DJ366" s="5"/>
      <c r="DK366" s="5"/>
    </row>
    <row r="367" spans="23:115" x14ac:dyDescent="0.2">
      <c r="W367" s="5"/>
      <c r="X367" s="5"/>
      <c r="Y367" s="5"/>
      <c r="DC367" s="5"/>
      <c r="DD367" s="5"/>
      <c r="DE367" s="5"/>
      <c r="DF367" s="5"/>
      <c r="DG367" s="5"/>
      <c r="DH367" s="5"/>
      <c r="DI367" s="5"/>
      <c r="DJ367" s="5"/>
      <c r="DK367" s="5"/>
    </row>
    <row r="368" spans="23:115" x14ac:dyDescent="0.2">
      <c r="W368" s="5"/>
      <c r="X368" s="5"/>
      <c r="Y368" s="5"/>
      <c r="DC368" s="5"/>
      <c r="DD368" s="5"/>
      <c r="DE368" s="5"/>
      <c r="DF368" s="5"/>
      <c r="DG368" s="5"/>
      <c r="DH368" s="5"/>
      <c r="DI368" s="5"/>
      <c r="DJ368" s="5"/>
      <c r="DK368" s="5"/>
    </row>
    <row r="369" spans="23:115" x14ac:dyDescent="0.2">
      <c r="W369" s="5"/>
      <c r="X369" s="5"/>
      <c r="Y369" s="5"/>
      <c r="DC369" s="5"/>
      <c r="DD369" s="5"/>
      <c r="DE369" s="5"/>
      <c r="DF369" s="5"/>
      <c r="DG369" s="5"/>
      <c r="DH369" s="5"/>
      <c r="DI369" s="5"/>
      <c r="DJ369" s="5"/>
      <c r="DK369" s="5"/>
    </row>
    <row r="370" spans="23:115" x14ac:dyDescent="0.2">
      <c r="W370" s="5"/>
      <c r="X370" s="5"/>
      <c r="Y370" s="5"/>
      <c r="DC370" s="5"/>
      <c r="DD370" s="5"/>
      <c r="DE370" s="5"/>
      <c r="DF370" s="5"/>
      <c r="DG370" s="5"/>
      <c r="DH370" s="5"/>
      <c r="DI370" s="5"/>
      <c r="DJ370" s="5"/>
      <c r="DK370" s="5"/>
    </row>
    <row r="371" spans="23:115" x14ac:dyDescent="0.2">
      <c r="W371" s="5"/>
      <c r="X371" s="5"/>
      <c r="Y371" s="5"/>
      <c r="DC371" s="5"/>
      <c r="DD371" s="5"/>
      <c r="DE371" s="5"/>
      <c r="DF371" s="5"/>
      <c r="DG371" s="5"/>
      <c r="DH371" s="5"/>
      <c r="DI371" s="5"/>
      <c r="DJ371" s="5"/>
      <c r="DK371" s="5"/>
    </row>
    <row r="372" spans="23:115" x14ac:dyDescent="0.2">
      <c r="W372" s="5"/>
      <c r="X372" s="5"/>
      <c r="Y372" s="5"/>
      <c r="DC372" s="5"/>
      <c r="DD372" s="5"/>
      <c r="DE372" s="5"/>
      <c r="DF372" s="5"/>
      <c r="DG372" s="5"/>
      <c r="DH372" s="5"/>
      <c r="DI372" s="5"/>
      <c r="DJ372" s="5"/>
      <c r="DK372" s="5"/>
    </row>
    <row r="373" spans="23:115" x14ac:dyDescent="0.2">
      <c r="W373" s="5"/>
      <c r="X373" s="5"/>
      <c r="Y373" s="5"/>
      <c r="DC373" s="5"/>
      <c r="DD373" s="5"/>
      <c r="DE373" s="5"/>
      <c r="DF373" s="5"/>
      <c r="DG373" s="5"/>
      <c r="DH373" s="5"/>
      <c r="DI373" s="5"/>
      <c r="DJ373" s="5"/>
      <c r="DK373" s="5"/>
    </row>
    <row r="374" spans="23:115" x14ac:dyDescent="0.2">
      <c r="W374" s="5"/>
      <c r="X374" s="5"/>
      <c r="Y374" s="5"/>
      <c r="DC374" s="5"/>
      <c r="DD374" s="5"/>
      <c r="DE374" s="5"/>
      <c r="DF374" s="5"/>
      <c r="DG374" s="5"/>
      <c r="DH374" s="5"/>
      <c r="DI374" s="5"/>
      <c r="DJ374" s="5"/>
      <c r="DK374" s="5"/>
    </row>
    <row r="375" spans="23:115" x14ac:dyDescent="0.2">
      <c r="W375" s="5"/>
      <c r="X375" s="5"/>
      <c r="Y375" s="5"/>
      <c r="DC375" s="5"/>
      <c r="DD375" s="5"/>
      <c r="DE375" s="5"/>
      <c r="DF375" s="5"/>
      <c r="DG375" s="5"/>
      <c r="DH375" s="5"/>
      <c r="DI375" s="5"/>
      <c r="DJ375" s="5"/>
      <c r="DK375" s="5"/>
    </row>
    <row r="376" spans="23:115" x14ac:dyDescent="0.2">
      <c r="W376" s="5"/>
      <c r="X376" s="5"/>
      <c r="Y376" s="5"/>
      <c r="DC376" s="5"/>
      <c r="DD376" s="5"/>
      <c r="DE376" s="5"/>
      <c r="DF376" s="5"/>
      <c r="DG376" s="5"/>
      <c r="DH376" s="5"/>
      <c r="DI376" s="5"/>
      <c r="DJ376" s="5"/>
      <c r="DK376" s="5"/>
    </row>
    <row r="377" spans="23:115" x14ac:dyDescent="0.2">
      <c r="W377" s="5"/>
      <c r="X377" s="5"/>
      <c r="Y377" s="5"/>
      <c r="DC377" s="5"/>
      <c r="DD377" s="5"/>
      <c r="DE377" s="5"/>
      <c r="DF377" s="5"/>
      <c r="DG377" s="5"/>
      <c r="DH377" s="5"/>
      <c r="DI377" s="5"/>
      <c r="DJ377" s="5"/>
      <c r="DK377" s="5"/>
    </row>
    <row r="378" spans="23:115" x14ac:dyDescent="0.2">
      <c r="W378" s="5"/>
      <c r="X378" s="5"/>
      <c r="Y378" s="5"/>
      <c r="DC378" s="5"/>
      <c r="DD378" s="5"/>
      <c r="DE378" s="5"/>
      <c r="DF378" s="5"/>
      <c r="DG378" s="5"/>
      <c r="DH378" s="5"/>
      <c r="DI378" s="5"/>
      <c r="DJ378" s="5"/>
      <c r="DK378" s="5"/>
    </row>
    <row r="379" spans="23:115" x14ac:dyDescent="0.2">
      <c r="W379" s="5"/>
      <c r="X379" s="5"/>
      <c r="Y379" s="5"/>
      <c r="DC379" s="5"/>
      <c r="DD379" s="5"/>
      <c r="DE379" s="5"/>
      <c r="DF379" s="5"/>
      <c r="DG379" s="5"/>
      <c r="DH379" s="5"/>
      <c r="DI379" s="5"/>
      <c r="DJ379" s="5"/>
      <c r="DK379" s="5"/>
    </row>
    <row r="380" spans="23:115" x14ac:dyDescent="0.2">
      <c r="W380" s="5"/>
      <c r="X380" s="5"/>
      <c r="Y380" s="5"/>
      <c r="DC380" s="5"/>
      <c r="DD380" s="5"/>
      <c r="DE380" s="5"/>
      <c r="DF380" s="5"/>
      <c r="DG380" s="5"/>
      <c r="DH380" s="5"/>
      <c r="DI380" s="5"/>
      <c r="DJ380" s="5"/>
      <c r="DK380" s="5"/>
    </row>
    <row r="381" spans="23:115" x14ac:dyDescent="0.2">
      <c r="W381" s="5"/>
      <c r="X381" s="5"/>
      <c r="Y381" s="5"/>
      <c r="DC381" s="5"/>
      <c r="DD381" s="5"/>
      <c r="DE381" s="5"/>
      <c r="DF381" s="5"/>
      <c r="DG381" s="5"/>
      <c r="DH381" s="5"/>
      <c r="DI381" s="5"/>
      <c r="DJ381" s="5"/>
      <c r="DK381" s="5"/>
    </row>
    <row r="382" spans="23:115" x14ac:dyDescent="0.2">
      <c r="W382" s="5"/>
      <c r="X382" s="5"/>
      <c r="Y382" s="5"/>
      <c r="DC382" s="5"/>
      <c r="DD382" s="5"/>
      <c r="DE382" s="5"/>
      <c r="DF382" s="5"/>
      <c r="DG382" s="5"/>
      <c r="DH382" s="5"/>
      <c r="DI382" s="5"/>
      <c r="DJ382" s="5"/>
      <c r="DK382" s="5"/>
    </row>
    <row r="383" spans="23:115" x14ac:dyDescent="0.2">
      <c r="W383" s="5"/>
      <c r="X383" s="5"/>
      <c r="Y383" s="5"/>
      <c r="DC383" s="5"/>
      <c r="DD383" s="5"/>
      <c r="DE383" s="5"/>
      <c r="DF383" s="5"/>
      <c r="DG383" s="5"/>
      <c r="DH383" s="5"/>
      <c r="DI383" s="5"/>
      <c r="DJ383" s="5"/>
      <c r="DK383" s="5"/>
    </row>
    <row r="384" spans="23:115" x14ac:dyDescent="0.2">
      <c r="W384" s="5"/>
      <c r="X384" s="5"/>
      <c r="Y384" s="5"/>
      <c r="DC384" s="5"/>
      <c r="DD384" s="5"/>
      <c r="DE384" s="5"/>
      <c r="DF384" s="5"/>
      <c r="DG384" s="5"/>
      <c r="DH384" s="5"/>
      <c r="DI384" s="5"/>
      <c r="DJ384" s="5"/>
      <c r="DK384" s="5"/>
    </row>
    <row r="385" spans="23:115" x14ac:dyDescent="0.2">
      <c r="W385" s="5"/>
      <c r="X385" s="5"/>
      <c r="Y385" s="5"/>
      <c r="DC385" s="5"/>
      <c r="DD385" s="5"/>
      <c r="DE385" s="5"/>
      <c r="DF385" s="5"/>
      <c r="DG385" s="5"/>
      <c r="DH385" s="5"/>
      <c r="DI385" s="5"/>
      <c r="DJ385" s="5"/>
      <c r="DK385" s="5"/>
    </row>
    <row r="386" spans="23:115" x14ac:dyDescent="0.2">
      <c r="W386" s="5"/>
      <c r="X386" s="5"/>
      <c r="Y386" s="5"/>
      <c r="DC386" s="5"/>
      <c r="DD386" s="5"/>
      <c r="DE386" s="5"/>
      <c r="DF386" s="5"/>
      <c r="DG386" s="5"/>
      <c r="DH386" s="5"/>
      <c r="DI386" s="5"/>
      <c r="DJ386" s="5"/>
      <c r="DK386" s="5"/>
    </row>
    <row r="387" spans="23:115" x14ac:dyDescent="0.2">
      <c r="W387" s="5"/>
      <c r="X387" s="5"/>
      <c r="Y387" s="5"/>
      <c r="DC387" s="5"/>
      <c r="DD387" s="5"/>
      <c r="DE387" s="5"/>
      <c r="DF387" s="5"/>
      <c r="DG387" s="5"/>
      <c r="DH387" s="5"/>
      <c r="DI387" s="5"/>
      <c r="DJ387" s="5"/>
      <c r="DK387" s="5"/>
    </row>
    <row r="388" spans="23:115" x14ac:dyDescent="0.2">
      <c r="W388" s="5"/>
      <c r="X388" s="5"/>
      <c r="Y388" s="5"/>
      <c r="DC388" s="5"/>
      <c r="DD388" s="5"/>
      <c r="DE388" s="5"/>
      <c r="DF388" s="5"/>
      <c r="DG388" s="5"/>
      <c r="DH388" s="5"/>
      <c r="DI388" s="5"/>
      <c r="DJ388" s="5"/>
      <c r="DK388" s="5"/>
    </row>
    <row r="389" spans="23:115" x14ac:dyDescent="0.2">
      <c r="W389" s="5"/>
      <c r="X389" s="5"/>
      <c r="Y389" s="5"/>
      <c r="DC389" s="5"/>
      <c r="DD389" s="5"/>
      <c r="DE389" s="5"/>
      <c r="DF389" s="5"/>
      <c r="DG389" s="5"/>
      <c r="DH389" s="5"/>
      <c r="DI389" s="5"/>
      <c r="DJ389" s="5"/>
      <c r="DK389" s="5"/>
    </row>
    <row r="390" spans="23:115" x14ac:dyDescent="0.2">
      <c r="W390" s="5"/>
      <c r="X390" s="5"/>
      <c r="Y390" s="5"/>
      <c r="DC390" s="5"/>
      <c r="DD390" s="5"/>
      <c r="DE390" s="5"/>
      <c r="DF390" s="5"/>
      <c r="DG390" s="5"/>
      <c r="DH390" s="5"/>
      <c r="DI390" s="5"/>
      <c r="DJ390" s="5"/>
      <c r="DK390" s="5"/>
    </row>
    <row r="391" spans="23:115" x14ac:dyDescent="0.2">
      <c r="W391" s="5"/>
      <c r="X391" s="5"/>
      <c r="Y391" s="5"/>
      <c r="DC391" s="5"/>
      <c r="DD391" s="5"/>
      <c r="DE391" s="5"/>
      <c r="DF391" s="5"/>
      <c r="DG391" s="5"/>
      <c r="DH391" s="5"/>
      <c r="DI391" s="5"/>
      <c r="DJ391" s="5"/>
      <c r="DK391" s="5"/>
    </row>
    <row r="392" spans="23:115" x14ac:dyDescent="0.2">
      <c r="W392" s="5"/>
      <c r="X392" s="5"/>
      <c r="Y392" s="5"/>
      <c r="DC392" s="5"/>
      <c r="DD392" s="5"/>
      <c r="DE392" s="5"/>
      <c r="DF392" s="5"/>
      <c r="DG392" s="5"/>
      <c r="DH392" s="5"/>
      <c r="DI392" s="5"/>
      <c r="DJ392" s="5"/>
      <c r="DK392" s="5"/>
    </row>
    <row r="393" spans="23:115" x14ac:dyDescent="0.2">
      <c r="W393" s="5"/>
      <c r="X393" s="5"/>
      <c r="Y393" s="5"/>
      <c r="DC393" s="5"/>
      <c r="DD393" s="5"/>
      <c r="DE393" s="5"/>
      <c r="DF393" s="5"/>
      <c r="DG393" s="5"/>
      <c r="DH393" s="5"/>
      <c r="DI393" s="5"/>
      <c r="DJ393" s="5"/>
      <c r="DK393" s="5"/>
    </row>
    <row r="394" spans="23:115" x14ac:dyDescent="0.2">
      <c r="W394" s="5"/>
      <c r="X394" s="5"/>
      <c r="Y394" s="5"/>
      <c r="DC394" s="5"/>
      <c r="DD394" s="5"/>
      <c r="DE394" s="5"/>
      <c r="DF394" s="5"/>
      <c r="DG394" s="5"/>
      <c r="DH394" s="5"/>
      <c r="DI394" s="5"/>
      <c r="DJ394" s="5"/>
      <c r="DK394" s="5"/>
    </row>
    <row r="395" spans="23:115" x14ac:dyDescent="0.2">
      <c r="W395" s="5"/>
      <c r="X395" s="5"/>
      <c r="Y395" s="5"/>
      <c r="DC395" s="5"/>
      <c r="DD395" s="5"/>
      <c r="DE395" s="5"/>
      <c r="DF395" s="5"/>
      <c r="DG395" s="5"/>
      <c r="DH395" s="5"/>
      <c r="DI395" s="5"/>
      <c r="DJ395" s="5"/>
      <c r="DK395" s="5"/>
    </row>
    <row r="396" spans="23:115" x14ac:dyDescent="0.2">
      <c r="W396" s="5"/>
      <c r="X396" s="5"/>
      <c r="Y396" s="5"/>
      <c r="DC396" s="5"/>
      <c r="DD396" s="5"/>
      <c r="DE396" s="5"/>
      <c r="DF396" s="5"/>
      <c r="DG396" s="5"/>
      <c r="DH396" s="5"/>
      <c r="DI396" s="5"/>
      <c r="DJ396" s="5"/>
      <c r="DK396" s="5"/>
    </row>
    <row r="397" spans="23:115" x14ac:dyDescent="0.2">
      <c r="W397" s="5"/>
      <c r="X397" s="5"/>
      <c r="Y397" s="5"/>
      <c r="DC397" s="5"/>
      <c r="DD397" s="5"/>
      <c r="DE397" s="5"/>
      <c r="DF397" s="5"/>
      <c r="DG397" s="5"/>
      <c r="DH397" s="5"/>
      <c r="DI397" s="5"/>
      <c r="DJ397" s="5"/>
      <c r="DK397" s="5"/>
    </row>
    <row r="398" spans="23:115" x14ac:dyDescent="0.2">
      <c r="W398" s="5"/>
      <c r="X398" s="5"/>
      <c r="Y398" s="5"/>
      <c r="DC398" s="5"/>
      <c r="DD398" s="5"/>
      <c r="DE398" s="5"/>
      <c r="DF398" s="5"/>
      <c r="DG398" s="5"/>
      <c r="DH398" s="5"/>
      <c r="DI398" s="5"/>
      <c r="DJ398" s="5"/>
      <c r="DK398" s="5"/>
    </row>
    <row r="399" spans="23:115" x14ac:dyDescent="0.2">
      <c r="W399" s="5"/>
      <c r="X399" s="5"/>
      <c r="Y399" s="5"/>
      <c r="DC399" s="5"/>
      <c r="DD399" s="5"/>
      <c r="DE399" s="5"/>
      <c r="DF399" s="5"/>
      <c r="DG399" s="5"/>
      <c r="DH399" s="5"/>
      <c r="DI399" s="5"/>
      <c r="DJ399" s="5"/>
      <c r="DK399" s="5"/>
    </row>
    <row r="400" spans="23:115" x14ac:dyDescent="0.2">
      <c r="W400" s="5"/>
      <c r="X400" s="5"/>
      <c r="Y400" s="5"/>
      <c r="DC400" s="5"/>
      <c r="DD400" s="5"/>
      <c r="DE400" s="5"/>
      <c r="DF400" s="5"/>
      <c r="DG400" s="5"/>
      <c r="DH400" s="5"/>
      <c r="DI400" s="5"/>
      <c r="DJ400" s="5"/>
      <c r="DK400" s="5"/>
    </row>
    <row r="401" spans="23:115" x14ac:dyDescent="0.2">
      <c r="W401" s="5"/>
      <c r="X401" s="5"/>
      <c r="Y401" s="5"/>
      <c r="DC401" s="5"/>
      <c r="DD401" s="5"/>
      <c r="DE401" s="5"/>
      <c r="DF401" s="5"/>
      <c r="DG401" s="5"/>
      <c r="DH401" s="5"/>
      <c r="DI401" s="5"/>
      <c r="DJ401" s="5"/>
      <c r="DK401" s="5"/>
    </row>
    <row r="402" spans="23:115" x14ac:dyDescent="0.2">
      <c r="W402" s="5"/>
      <c r="X402" s="5"/>
      <c r="Y402" s="5"/>
      <c r="DC402" s="5"/>
      <c r="DD402" s="5"/>
      <c r="DE402" s="5"/>
      <c r="DF402" s="5"/>
      <c r="DG402" s="5"/>
      <c r="DH402" s="5"/>
      <c r="DI402" s="5"/>
      <c r="DJ402" s="5"/>
      <c r="DK402" s="5"/>
    </row>
    <row r="403" spans="23:115" x14ac:dyDescent="0.2">
      <c r="W403" s="5"/>
      <c r="X403" s="5"/>
      <c r="Y403" s="5"/>
      <c r="DC403" s="5"/>
      <c r="DD403" s="5"/>
      <c r="DE403" s="5"/>
      <c r="DF403" s="5"/>
      <c r="DG403" s="5"/>
      <c r="DH403" s="5"/>
      <c r="DI403" s="5"/>
      <c r="DJ403" s="5"/>
      <c r="DK403" s="5"/>
    </row>
    <row r="404" spans="23:115" x14ac:dyDescent="0.2">
      <c r="W404" s="5"/>
      <c r="X404" s="5"/>
      <c r="Y404" s="5"/>
      <c r="DC404" s="5"/>
      <c r="DD404" s="5"/>
      <c r="DE404" s="5"/>
      <c r="DF404" s="5"/>
      <c r="DG404" s="5"/>
      <c r="DH404" s="5"/>
      <c r="DI404" s="5"/>
      <c r="DJ404" s="5"/>
      <c r="DK404" s="5"/>
    </row>
    <row r="405" spans="23:115" x14ac:dyDescent="0.2">
      <c r="W405" s="5"/>
      <c r="X405" s="5"/>
      <c r="Y405" s="5"/>
      <c r="DC405" s="5"/>
      <c r="DD405" s="5"/>
      <c r="DE405" s="5"/>
      <c r="DF405" s="5"/>
      <c r="DG405" s="5"/>
      <c r="DH405" s="5"/>
      <c r="DI405" s="5"/>
      <c r="DJ405" s="5"/>
      <c r="DK405" s="5"/>
    </row>
    <row r="406" spans="23:115" x14ac:dyDescent="0.2">
      <c r="W406" s="5"/>
      <c r="X406" s="5"/>
      <c r="Y406" s="5"/>
      <c r="DC406" s="5"/>
      <c r="DD406" s="5"/>
      <c r="DE406" s="5"/>
      <c r="DF406" s="5"/>
      <c r="DG406" s="5"/>
      <c r="DH406" s="5"/>
      <c r="DI406" s="5"/>
      <c r="DJ406" s="5"/>
      <c r="DK406" s="5"/>
    </row>
    <row r="407" spans="23:115" x14ac:dyDescent="0.2">
      <c r="W407" s="5"/>
      <c r="X407" s="5"/>
      <c r="Y407" s="5"/>
      <c r="DC407" s="5"/>
      <c r="DD407" s="5"/>
      <c r="DE407" s="5"/>
      <c r="DF407" s="5"/>
      <c r="DG407" s="5"/>
      <c r="DH407" s="5"/>
      <c r="DI407" s="5"/>
      <c r="DJ407" s="5"/>
      <c r="DK407" s="5"/>
    </row>
    <row r="408" spans="23:115" x14ac:dyDescent="0.2">
      <c r="W408" s="5"/>
      <c r="X408" s="5"/>
      <c r="Y408" s="5"/>
      <c r="DC408" s="5"/>
      <c r="DD408" s="5"/>
      <c r="DE408" s="5"/>
      <c r="DF408" s="5"/>
      <c r="DG408" s="5"/>
      <c r="DH408" s="5"/>
      <c r="DI408" s="5"/>
      <c r="DJ408" s="5"/>
      <c r="DK408" s="5"/>
    </row>
    <row r="409" spans="23:115" x14ac:dyDescent="0.2">
      <c r="W409" s="5"/>
      <c r="X409" s="5"/>
      <c r="Y409" s="5"/>
      <c r="DC409" s="5"/>
      <c r="DD409" s="5"/>
      <c r="DE409" s="5"/>
      <c r="DF409" s="5"/>
      <c r="DG409" s="5"/>
      <c r="DH409" s="5"/>
      <c r="DI409" s="5"/>
      <c r="DJ409" s="5"/>
      <c r="DK409" s="5"/>
    </row>
    <row r="410" spans="23:115" x14ac:dyDescent="0.2">
      <c r="W410" s="5"/>
      <c r="X410" s="5"/>
      <c r="Y410" s="5"/>
      <c r="DC410" s="5"/>
      <c r="DD410" s="5"/>
      <c r="DE410" s="5"/>
      <c r="DF410" s="5"/>
      <c r="DG410" s="5"/>
      <c r="DH410" s="5"/>
      <c r="DI410" s="5"/>
      <c r="DJ410" s="5"/>
      <c r="DK410" s="5"/>
    </row>
    <row r="411" spans="23:115" x14ac:dyDescent="0.2">
      <c r="W411" s="5"/>
      <c r="X411" s="5"/>
      <c r="Y411" s="5"/>
      <c r="DC411" s="5"/>
      <c r="DD411" s="5"/>
      <c r="DE411" s="5"/>
      <c r="DF411" s="5"/>
      <c r="DG411" s="5"/>
      <c r="DH411" s="5"/>
      <c r="DI411" s="5"/>
      <c r="DJ411" s="5"/>
      <c r="DK411" s="5"/>
    </row>
    <row r="412" spans="23:115" x14ac:dyDescent="0.2">
      <c r="W412" s="5"/>
      <c r="X412" s="5"/>
      <c r="Y412" s="5"/>
      <c r="DC412" s="5"/>
      <c r="DD412" s="5"/>
      <c r="DE412" s="5"/>
      <c r="DF412" s="5"/>
      <c r="DG412" s="5"/>
      <c r="DH412" s="5"/>
      <c r="DI412" s="5"/>
      <c r="DJ412" s="5"/>
      <c r="DK412" s="5"/>
    </row>
    <row r="413" spans="23:115" x14ac:dyDescent="0.2">
      <c r="W413" s="5"/>
      <c r="X413" s="5"/>
      <c r="Y413" s="5"/>
      <c r="DC413" s="5"/>
      <c r="DD413" s="5"/>
      <c r="DE413" s="5"/>
      <c r="DF413" s="5"/>
      <c r="DG413" s="5"/>
      <c r="DH413" s="5"/>
      <c r="DI413" s="5"/>
      <c r="DJ413" s="5"/>
      <c r="DK413" s="5"/>
    </row>
    <row r="414" spans="23:115" x14ac:dyDescent="0.2">
      <c r="W414" s="5"/>
      <c r="X414" s="5"/>
      <c r="Y414" s="5"/>
      <c r="DC414" s="5"/>
      <c r="DD414" s="5"/>
      <c r="DE414" s="5"/>
      <c r="DF414" s="5"/>
      <c r="DG414" s="5"/>
      <c r="DH414" s="5"/>
      <c r="DI414" s="5"/>
      <c r="DJ414" s="5"/>
      <c r="DK414" s="5"/>
    </row>
    <row r="415" spans="23:115" x14ac:dyDescent="0.2">
      <c r="W415" s="5"/>
      <c r="X415" s="5"/>
      <c r="Y415" s="5"/>
      <c r="DC415" s="5"/>
      <c r="DD415" s="5"/>
      <c r="DE415" s="5"/>
      <c r="DF415" s="5"/>
      <c r="DG415" s="5"/>
      <c r="DH415" s="5"/>
      <c r="DI415" s="5"/>
      <c r="DJ415" s="5"/>
      <c r="DK415" s="5"/>
    </row>
    <row r="416" spans="23:115" x14ac:dyDescent="0.2">
      <c r="W416" s="5"/>
      <c r="X416" s="5"/>
      <c r="Y416" s="5"/>
      <c r="DC416" s="5"/>
      <c r="DD416" s="5"/>
      <c r="DE416" s="5"/>
      <c r="DF416" s="5"/>
      <c r="DG416" s="5"/>
      <c r="DH416" s="5"/>
      <c r="DI416" s="5"/>
      <c r="DJ416" s="5"/>
      <c r="DK416" s="5"/>
    </row>
    <row r="417" spans="23:115" x14ac:dyDescent="0.2">
      <c r="W417" s="5"/>
      <c r="X417" s="5"/>
      <c r="Y417" s="5"/>
      <c r="DC417" s="5"/>
      <c r="DD417" s="5"/>
      <c r="DE417" s="5"/>
      <c r="DF417" s="5"/>
      <c r="DG417" s="5"/>
      <c r="DH417" s="5"/>
      <c r="DI417" s="5"/>
      <c r="DJ417" s="5"/>
      <c r="DK417" s="5"/>
    </row>
    <row r="418" spans="23:115" x14ac:dyDescent="0.2">
      <c r="W418" s="5"/>
      <c r="X418" s="5"/>
      <c r="Y418" s="5"/>
      <c r="DC418" s="5"/>
      <c r="DD418" s="5"/>
      <c r="DE418" s="5"/>
      <c r="DF418" s="5"/>
      <c r="DG418" s="5"/>
      <c r="DH418" s="5"/>
      <c r="DI418" s="5"/>
      <c r="DJ418" s="5"/>
      <c r="DK418" s="5"/>
    </row>
    <row r="419" spans="23:115" x14ac:dyDescent="0.2">
      <c r="W419" s="5"/>
      <c r="X419" s="5"/>
      <c r="Y419" s="5"/>
      <c r="DC419" s="5"/>
      <c r="DD419" s="5"/>
      <c r="DE419" s="5"/>
      <c r="DF419" s="5"/>
      <c r="DG419" s="5"/>
      <c r="DH419" s="5"/>
      <c r="DI419" s="5"/>
      <c r="DJ419" s="5"/>
      <c r="DK419" s="5"/>
    </row>
    <row r="420" spans="23:115" x14ac:dyDescent="0.2">
      <c r="W420" s="5"/>
      <c r="X420" s="5"/>
      <c r="Y420" s="5"/>
      <c r="DC420" s="5"/>
      <c r="DD420" s="5"/>
      <c r="DE420" s="5"/>
      <c r="DF420" s="5"/>
      <c r="DG420" s="5"/>
      <c r="DH420" s="5"/>
      <c r="DI420" s="5"/>
      <c r="DJ420" s="5"/>
      <c r="DK420" s="5"/>
    </row>
    <row r="421" spans="23:115" x14ac:dyDescent="0.2">
      <c r="W421" s="5"/>
      <c r="X421" s="5"/>
      <c r="Y421" s="5"/>
      <c r="DC421" s="5"/>
      <c r="DD421" s="5"/>
      <c r="DE421" s="5"/>
      <c r="DF421" s="5"/>
      <c r="DG421" s="5"/>
      <c r="DH421" s="5"/>
      <c r="DI421" s="5"/>
      <c r="DJ421" s="5"/>
      <c r="DK421" s="5"/>
    </row>
    <row r="422" spans="23:115" x14ac:dyDescent="0.2">
      <c r="W422" s="5"/>
      <c r="X422" s="5"/>
      <c r="Y422" s="5"/>
      <c r="DC422" s="5"/>
      <c r="DD422" s="5"/>
      <c r="DE422" s="5"/>
      <c r="DF422" s="5"/>
      <c r="DG422" s="5"/>
      <c r="DH422" s="5"/>
      <c r="DI422" s="5"/>
      <c r="DJ422" s="5"/>
      <c r="DK422" s="5"/>
    </row>
    <row r="423" spans="23:115" x14ac:dyDescent="0.2">
      <c r="W423" s="5"/>
      <c r="X423" s="5"/>
      <c r="Y423" s="5"/>
      <c r="DC423" s="5"/>
      <c r="DD423" s="5"/>
      <c r="DE423" s="5"/>
      <c r="DF423" s="5"/>
      <c r="DG423" s="5"/>
      <c r="DH423" s="5"/>
      <c r="DI423" s="5"/>
      <c r="DJ423" s="5"/>
      <c r="DK423" s="5"/>
    </row>
    <row r="424" spans="23:115" x14ac:dyDescent="0.2">
      <c r="W424" s="5"/>
      <c r="X424" s="5"/>
      <c r="Y424" s="5"/>
      <c r="DC424" s="5"/>
      <c r="DD424" s="5"/>
      <c r="DE424" s="5"/>
      <c r="DF424" s="5"/>
      <c r="DG424" s="5"/>
      <c r="DH424" s="5"/>
      <c r="DI424" s="5"/>
      <c r="DJ424" s="5"/>
      <c r="DK424" s="5"/>
    </row>
    <row r="425" spans="23:115" x14ac:dyDescent="0.2">
      <c r="W425" s="5"/>
      <c r="X425" s="5"/>
      <c r="Y425" s="5"/>
      <c r="DC425" s="5"/>
      <c r="DD425" s="5"/>
      <c r="DE425" s="5"/>
      <c r="DF425" s="5"/>
      <c r="DG425" s="5"/>
      <c r="DH425" s="5"/>
      <c r="DI425" s="5"/>
      <c r="DJ425" s="5"/>
      <c r="DK425" s="5"/>
    </row>
    <row r="426" spans="23:115" x14ac:dyDescent="0.2">
      <c r="W426" s="5"/>
      <c r="X426" s="5"/>
      <c r="Y426" s="5"/>
      <c r="DC426" s="5"/>
      <c r="DD426" s="5"/>
      <c r="DE426" s="5"/>
      <c r="DF426" s="5"/>
      <c r="DG426" s="5"/>
      <c r="DH426" s="5"/>
      <c r="DI426" s="5"/>
      <c r="DJ426" s="5"/>
      <c r="DK426" s="5"/>
    </row>
    <row r="427" spans="23:115" x14ac:dyDescent="0.2">
      <c r="W427" s="5"/>
      <c r="X427" s="5"/>
      <c r="Y427" s="5"/>
      <c r="DC427" s="5"/>
      <c r="DD427" s="5"/>
      <c r="DE427" s="5"/>
      <c r="DF427" s="5"/>
      <c r="DG427" s="5"/>
      <c r="DH427" s="5"/>
      <c r="DI427" s="5"/>
      <c r="DJ427" s="5"/>
      <c r="DK427" s="5"/>
    </row>
    <row r="428" spans="23:115" x14ac:dyDescent="0.2">
      <c r="W428" s="5"/>
      <c r="X428" s="5"/>
      <c r="Y428" s="5"/>
      <c r="DC428" s="5"/>
      <c r="DD428" s="5"/>
      <c r="DE428" s="5"/>
      <c r="DF428" s="5"/>
      <c r="DG428" s="5"/>
      <c r="DH428" s="5"/>
      <c r="DI428" s="5"/>
      <c r="DJ428" s="5"/>
      <c r="DK428" s="5"/>
    </row>
    <row r="429" spans="23:115" x14ac:dyDescent="0.2">
      <c r="W429" s="5"/>
      <c r="X429" s="5"/>
      <c r="Y429" s="5"/>
      <c r="DC429" s="5"/>
      <c r="DD429" s="5"/>
      <c r="DE429" s="5"/>
      <c r="DF429" s="5"/>
      <c r="DG429" s="5"/>
      <c r="DH429" s="5"/>
      <c r="DI429" s="5"/>
      <c r="DJ429" s="5"/>
      <c r="DK429" s="5"/>
    </row>
    <row r="430" spans="23:115" x14ac:dyDescent="0.2">
      <c r="W430" s="5"/>
      <c r="X430" s="5"/>
      <c r="Y430" s="5"/>
      <c r="DC430" s="5"/>
      <c r="DD430" s="5"/>
      <c r="DE430" s="5"/>
      <c r="DF430" s="5"/>
      <c r="DG430" s="5"/>
      <c r="DH430" s="5"/>
      <c r="DI430" s="5"/>
      <c r="DJ430" s="5"/>
      <c r="DK430" s="5"/>
    </row>
    <row r="431" spans="23:115" x14ac:dyDescent="0.2">
      <c r="W431" s="5"/>
      <c r="X431" s="5"/>
      <c r="Y431" s="5"/>
      <c r="DC431" s="5"/>
      <c r="DD431" s="5"/>
      <c r="DE431" s="5"/>
      <c r="DF431" s="5"/>
      <c r="DG431" s="5"/>
      <c r="DH431" s="5"/>
      <c r="DI431" s="5"/>
      <c r="DJ431" s="5"/>
      <c r="DK431" s="5"/>
    </row>
    <row r="432" spans="23:115" x14ac:dyDescent="0.2">
      <c r="W432" s="5"/>
      <c r="X432" s="5"/>
      <c r="Y432" s="5"/>
      <c r="DC432" s="5"/>
      <c r="DD432" s="5"/>
      <c r="DE432" s="5"/>
      <c r="DF432" s="5"/>
      <c r="DG432" s="5"/>
      <c r="DH432" s="5"/>
      <c r="DI432" s="5"/>
      <c r="DJ432" s="5"/>
      <c r="DK432" s="5"/>
    </row>
    <row r="433" spans="23:115" x14ac:dyDescent="0.2">
      <c r="W433" s="5"/>
      <c r="X433" s="5"/>
      <c r="Y433" s="5"/>
      <c r="DC433" s="5"/>
      <c r="DD433" s="5"/>
      <c r="DE433" s="5"/>
      <c r="DF433" s="5"/>
      <c r="DG433" s="5"/>
      <c r="DH433" s="5"/>
      <c r="DI433" s="5"/>
      <c r="DJ433" s="5"/>
      <c r="DK433" s="5"/>
    </row>
    <row r="434" spans="23:115" x14ac:dyDescent="0.2">
      <c r="W434" s="5"/>
      <c r="X434" s="5"/>
      <c r="Y434" s="5"/>
      <c r="DC434" s="5"/>
      <c r="DD434" s="5"/>
      <c r="DE434" s="5"/>
      <c r="DF434" s="5"/>
      <c r="DG434" s="5"/>
      <c r="DH434" s="5"/>
      <c r="DI434" s="5"/>
      <c r="DJ434" s="5"/>
      <c r="DK434" s="5"/>
    </row>
    <row r="435" spans="23:115" x14ac:dyDescent="0.2">
      <c r="W435" s="5"/>
      <c r="X435" s="5"/>
      <c r="Y435" s="5"/>
      <c r="DC435" s="5"/>
      <c r="DD435" s="5"/>
      <c r="DE435" s="5"/>
      <c r="DF435" s="5"/>
      <c r="DG435" s="5"/>
      <c r="DH435" s="5"/>
      <c r="DI435" s="5"/>
      <c r="DJ435" s="5"/>
      <c r="DK435" s="5"/>
    </row>
    <row r="436" spans="23:115" x14ac:dyDescent="0.2">
      <c r="W436" s="5"/>
      <c r="X436" s="5"/>
      <c r="Y436" s="5"/>
      <c r="DC436" s="5"/>
      <c r="DD436" s="5"/>
      <c r="DE436" s="5"/>
      <c r="DF436" s="5"/>
      <c r="DG436" s="5"/>
      <c r="DH436" s="5"/>
      <c r="DI436" s="5"/>
      <c r="DJ436" s="5"/>
      <c r="DK436" s="5"/>
    </row>
    <row r="437" spans="23:115" x14ac:dyDescent="0.2">
      <c r="W437" s="5"/>
      <c r="X437" s="5"/>
      <c r="Y437" s="5"/>
      <c r="DC437" s="5"/>
      <c r="DD437" s="5"/>
      <c r="DE437" s="5"/>
      <c r="DF437" s="5"/>
      <c r="DG437" s="5"/>
      <c r="DH437" s="5"/>
      <c r="DI437" s="5"/>
      <c r="DJ437" s="5"/>
      <c r="DK437" s="5"/>
    </row>
    <row r="438" spans="23:115" x14ac:dyDescent="0.2">
      <c r="W438" s="5"/>
      <c r="X438" s="5"/>
      <c r="Y438" s="5"/>
      <c r="DC438" s="5"/>
      <c r="DD438" s="5"/>
      <c r="DE438" s="5"/>
      <c r="DF438" s="5"/>
      <c r="DG438" s="5"/>
      <c r="DH438" s="5"/>
      <c r="DI438" s="5"/>
      <c r="DJ438" s="5"/>
      <c r="DK438" s="5"/>
    </row>
    <row r="439" spans="23:115" x14ac:dyDescent="0.2">
      <c r="W439" s="5"/>
      <c r="X439" s="5"/>
      <c r="Y439" s="5"/>
      <c r="DC439" s="5"/>
      <c r="DD439" s="5"/>
      <c r="DE439" s="5"/>
      <c r="DF439" s="5"/>
      <c r="DG439" s="5"/>
      <c r="DH439" s="5"/>
      <c r="DI439" s="5"/>
      <c r="DJ439" s="5"/>
      <c r="DK439" s="5"/>
    </row>
    <row r="440" spans="23:115" x14ac:dyDescent="0.2">
      <c r="W440" s="5"/>
      <c r="X440" s="5"/>
      <c r="Y440" s="5"/>
      <c r="DC440" s="5"/>
      <c r="DD440" s="5"/>
      <c r="DE440" s="5"/>
      <c r="DF440" s="5"/>
      <c r="DG440" s="5"/>
      <c r="DH440" s="5"/>
      <c r="DI440" s="5"/>
      <c r="DJ440" s="5"/>
      <c r="DK440" s="5"/>
    </row>
    <row r="441" spans="23:115" x14ac:dyDescent="0.2">
      <c r="W441" s="5"/>
      <c r="X441" s="5"/>
      <c r="Y441" s="5"/>
      <c r="DC441" s="5"/>
      <c r="DD441" s="5"/>
      <c r="DE441" s="5"/>
      <c r="DF441" s="5"/>
      <c r="DG441" s="5"/>
      <c r="DH441" s="5"/>
      <c r="DI441" s="5"/>
      <c r="DJ441" s="5"/>
      <c r="DK441" s="5"/>
    </row>
    <row r="442" spans="23:115" x14ac:dyDescent="0.2">
      <c r="W442" s="5"/>
      <c r="X442" s="5"/>
      <c r="Y442" s="5"/>
      <c r="DC442" s="5"/>
      <c r="DD442" s="5"/>
      <c r="DE442" s="5"/>
      <c r="DF442" s="5"/>
      <c r="DG442" s="5"/>
      <c r="DH442" s="5"/>
      <c r="DI442" s="5"/>
      <c r="DJ442" s="5"/>
      <c r="DK442" s="5"/>
    </row>
    <row r="443" spans="23:115" x14ac:dyDescent="0.2">
      <c r="W443" s="5"/>
      <c r="X443" s="5"/>
      <c r="Y443" s="5"/>
      <c r="DC443" s="5"/>
      <c r="DD443" s="5"/>
      <c r="DE443" s="5"/>
      <c r="DF443" s="5"/>
      <c r="DG443" s="5"/>
      <c r="DH443" s="5"/>
      <c r="DI443" s="5"/>
      <c r="DJ443" s="5"/>
      <c r="DK443" s="5"/>
    </row>
    <row r="444" spans="23:115" x14ac:dyDescent="0.2">
      <c r="W444" s="5"/>
      <c r="X444" s="5"/>
      <c r="Y444" s="5"/>
      <c r="DC444" s="5"/>
      <c r="DD444" s="5"/>
      <c r="DE444" s="5"/>
      <c r="DF444" s="5"/>
      <c r="DG444" s="5"/>
      <c r="DH444" s="5"/>
      <c r="DI444" s="5"/>
      <c r="DJ444" s="5"/>
      <c r="DK444" s="5"/>
    </row>
    <row r="445" spans="23:115" x14ac:dyDescent="0.2">
      <c r="W445" s="5"/>
      <c r="X445" s="5"/>
      <c r="Y445" s="5"/>
      <c r="DC445" s="5"/>
      <c r="DD445" s="5"/>
      <c r="DE445" s="5"/>
      <c r="DF445" s="5"/>
      <c r="DG445" s="5"/>
      <c r="DH445" s="5"/>
      <c r="DI445" s="5"/>
      <c r="DJ445" s="5"/>
      <c r="DK445" s="5"/>
    </row>
    <row r="446" spans="23:115" x14ac:dyDescent="0.2">
      <c r="W446" s="5"/>
      <c r="X446" s="5"/>
      <c r="Y446" s="5"/>
      <c r="DC446" s="5"/>
      <c r="DD446" s="5"/>
      <c r="DE446" s="5"/>
      <c r="DF446" s="5"/>
      <c r="DG446" s="5"/>
      <c r="DH446" s="5"/>
      <c r="DI446" s="5"/>
      <c r="DJ446" s="5"/>
      <c r="DK446" s="5"/>
    </row>
    <row r="447" spans="23:115" x14ac:dyDescent="0.2">
      <c r="W447" s="5"/>
      <c r="X447" s="5"/>
      <c r="Y447" s="5"/>
      <c r="DC447" s="5"/>
      <c r="DD447" s="5"/>
      <c r="DE447" s="5"/>
      <c r="DF447" s="5"/>
      <c r="DG447" s="5"/>
      <c r="DH447" s="5"/>
      <c r="DI447" s="5"/>
      <c r="DJ447" s="5"/>
      <c r="DK447" s="5"/>
    </row>
    <row r="448" spans="23:115" x14ac:dyDescent="0.2">
      <c r="W448" s="5"/>
      <c r="X448" s="5"/>
      <c r="Y448" s="5"/>
      <c r="DC448" s="5"/>
      <c r="DD448" s="5"/>
      <c r="DE448" s="5"/>
      <c r="DF448" s="5"/>
      <c r="DG448" s="5"/>
      <c r="DH448" s="5"/>
      <c r="DI448" s="5"/>
      <c r="DJ448" s="5"/>
      <c r="DK448" s="5"/>
    </row>
    <row r="449" spans="23:115" x14ac:dyDescent="0.2">
      <c r="W449" s="5"/>
      <c r="X449" s="5"/>
      <c r="Y449" s="5"/>
      <c r="DC449" s="5"/>
      <c r="DD449" s="5"/>
      <c r="DE449" s="5"/>
      <c r="DF449" s="5"/>
      <c r="DG449" s="5"/>
      <c r="DH449" s="5"/>
      <c r="DI449" s="5"/>
      <c r="DJ449" s="5"/>
      <c r="DK449" s="5"/>
    </row>
    <row r="450" spans="23:115" x14ac:dyDescent="0.2">
      <c r="W450" s="5"/>
      <c r="X450" s="5"/>
      <c r="Y450" s="5"/>
      <c r="DC450" s="5"/>
      <c r="DD450" s="5"/>
      <c r="DE450" s="5"/>
      <c r="DF450" s="5"/>
      <c r="DG450" s="5"/>
      <c r="DH450" s="5"/>
      <c r="DI450" s="5"/>
      <c r="DJ450" s="5"/>
      <c r="DK450" s="5"/>
    </row>
    <row r="451" spans="23:115" x14ac:dyDescent="0.2">
      <c r="W451" s="5"/>
      <c r="X451" s="5"/>
      <c r="Y451" s="5"/>
      <c r="DC451" s="5"/>
      <c r="DD451" s="5"/>
      <c r="DE451" s="5"/>
      <c r="DF451" s="5"/>
      <c r="DG451" s="5"/>
      <c r="DH451" s="5"/>
      <c r="DI451" s="5"/>
      <c r="DJ451" s="5"/>
      <c r="DK451" s="5"/>
    </row>
    <row r="452" spans="23:115" x14ac:dyDescent="0.2">
      <c r="W452" s="5"/>
      <c r="X452" s="5"/>
      <c r="Y452" s="5"/>
      <c r="DC452" s="5"/>
      <c r="DD452" s="5"/>
      <c r="DE452" s="5"/>
      <c r="DF452" s="5"/>
      <c r="DG452" s="5"/>
      <c r="DH452" s="5"/>
      <c r="DI452" s="5"/>
      <c r="DJ452" s="5"/>
      <c r="DK452" s="5"/>
    </row>
    <row r="453" spans="23:115" x14ac:dyDescent="0.2">
      <c r="W453" s="5"/>
      <c r="X453" s="5"/>
      <c r="Y453" s="5"/>
      <c r="DC453" s="5"/>
      <c r="DD453" s="5"/>
      <c r="DE453" s="5"/>
      <c r="DF453" s="5"/>
      <c r="DG453" s="5"/>
      <c r="DH453" s="5"/>
      <c r="DI453" s="5"/>
      <c r="DJ453" s="5"/>
      <c r="DK453" s="5"/>
    </row>
    <row r="454" spans="23:115" x14ac:dyDescent="0.2">
      <c r="W454" s="5"/>
      <c r="X454" s="5"/>
      <c r="Y454" s="5"/>
      <c r="DC454" s="5"/>
      <c r="DD454" s="5"/>
      <c r="DE454" s="5"/>
      <c r="DF454" s="5"/>
      <c r="DG454" s="5"/>
      <c r="DH454" s="5"/>
      <c r="DI454" s="5"/>
      <c r="DJ454" s="5"/>
      <c r="DK454" s="5"/>
    </row>
    <row r="455" spans="23:115" x14ac:dyDescent="0.2">
      <c r="W455" s="5"/>
      <c r="X455" s="5"/>
      <c r="Y455" s="5"/>
      <c r="DC455" s="5"/>
      <c r="DD455" s="5"/>
      <c r="DE455" s="5"/>
      <c r="DF455" s="5"/>
      <c r="DG455" s="5"/>
      <c r="DH455" s="5"/>
      <c r="DI455" s="5"/>
      <c r="DJ455" s="5"/>
      <c r="DK455" s="5"/>
    </row>
    <row r="456" spans="23:115" x14ac:dyDescent="0.2">
      <c r="W456" s="5"/>
      <c r="X456" s="5"/>
      <c r="Y456" s="5"/>
      <c r="DC456" s="5"/>
      <c r="DD456" s="5"/>
      <c r="DE456" s="5"/>
      <c r="DF456" s="5"/>
      <c r="DG456" s="5"/>
      <c r="DH456" s="5"/>
      <c r="DI456" s="5"/>
      <c r="DJ456" s="5"/>
      <c r="DK456" s="5"/>
    </row>
    <row r="457" spans="23:115" x14ac:dyDescent="0.2">
      <c r="W457" s="5"/>
      <c r="X457" s="5"/>
      <c r="Y457" s="5"/>
      <c r="DC457" s="5"/>
      <c r="DD457" s="5"/>
      <c r="DE457" s="5"/>
      <c r="DF457" s="5"/>
      <c r="DG457" s="5"/>
      <c r="DH457" s="5"/>
      <c r="DI457" s="5"/>
      <c r="DJ457" s="5"/>
      <c r="DK457" s="5"/>
    </row>
    <row r="458" spans="23:115" x14ac:dyDescent="0.2">
      <c r="W458" s="5"/>
      <c r="X458" s="5"/>
      <c r="Y458" s="5"/>
      <c r="DC458" s="5"/>
      <c r="DD458" s="5"/>
      <c r="DE458" s="5"/>
      <c r="DF458" s="5"/>
      <c r="DG458" s="5"/>
      <c r="DH458" s="5"/>
      <c r="DI458" s="5"/>
      <c r="DJ458" s="5"/>
      <c r="DK458" s="5"/>
    </row>
    <row r="459" spans="23:115" x14ac:dyDescent="0.2">
      <c r="W459" s="5"/>
      <c r="X459" s="5"/>
      <c r="Y459" s="5"/>
      <c r="DC459" s="5"/>
      <c r="DD459" s="5"/>
      <c r="DE459" s="5"/>
      <c r="DF459" s="5"/>
      <c r="DG459" s="5"/>
      <c r="DH459" s="5"/>
      <c r="DI459" s="5"/>
      <c r="DJ459" s="5"/>
      <c r="DK459" s="5"/>
    </row>
    <row r="460" spans="23:115" x14ac:dyDescent="0.2">
      <c r="W460" s="5"/>
      <c r="X460" s="5"/>
      <c r="Y460" s="5"/>
      <c r="DC460" s="5"/>
      <c r="DD460" s="5"/>
      <c r="DE460" s="5"/>
      <c r="DF460" s="5"/>
      <c r="DG460" s="5"/>
      <c r="DH460" s="5"/>
      <c r="DI460" s="5"/>
      <c r="DJ460" s="5"/>
      <c r="DK460" s="5"/>
    </row>
    <row r="461" spans="23:115" x14ac:dyDescent="0.2">
      <c r="W461" s="5"/>
      <c r="X461" s="5"/>
      <c r="Y461" s="5"/>
      <c r="DC461" s="5"/>
      <c r="DD461" s="5"/>
      <c r="DE461" s="5"/>
      <c r="DF461" s="5"/>
      <c r="DG461" s="5"/>
      <c r="DH461" s="5"/>
      <c r="DI461" s="5"/>
      <c r="DJ461" s="5"/>
      <c r="DK461" s="5"/>
    </row>
    <row r="462" spans="23:115" x14ac:dyDescent="0.2">
      <c r="W462" s="5"/>
      <c r="X462" s="5"/>
      <c r="Y462" s="5"/>
      <c r="DC462" s="5"/>
      <c r="DD462" s="5"/>
      <c r="DE462" s="5"/>
      <c r="DF462" s="5"/>
      <c r="DG462" s="5"/>
      <c r="DH462" s="5"/>
      <c r="DI462" s="5"/>
      <c r="DJ462" s="5"/>
      <c r="DK462" s="5"/>
    </row>
    <row r="463" spans="23:115" x14ac:dyDescent="0.2">
      <c r="W463" s="5"/>
      <c r="X463" s="5"/>
      <c r="Y463" s="5"/>
      <c r="DC463" s="5"/>
      <c r="DD463" s="5"/>
      <c r="DE463" s="5"/>
      <c r="DF463" s="5"/>
      <c r="DG463" s="5"/>
      <c r="DH463" s="5"/>
      <c r="DI463" s="5"/>
      <c r="DJ463" s="5"/>
      <c r="DK463" s="5"/>
    </row>
    <row r="464" spans="23:115" x14ac:dyDescent="0.2">
      <c r="W464" s="5"/>
      <c r="X464" s="5"/>
      <c r="Y464" s="5"/>
      <c r="DC464" s="5"/>
      <c r="DD464" s="5"/>
      <c r="DE464" s="5"/>
      <c r="DF464" s="5"/>
      <c r="DG464" s="5"/>
      <c r="DH464" s="5"/>
      <c r="DI464" s="5"/>
      <c r="DJ464" s="5"/>
      <c r="DK464" s="5"/>
    </row>
    <row r="465" spans="23:115" x14ac:dyDescent="0.2">
      <c r="W465" s="5"/>
      <c r="X465" s="5"/>
      <c r="Y465" s="5"/>
      <c r="DC465" s="5"/>
      <c r="DD465" s="5"/>
      <c r="DE465" s="5"/>
      <c r="DF465" s="5"/>
      <c r="DG465" s="5"/>
      <c r="DH465" s="5"/>
      <c r="DI465" s="5"/>
      <c r="DJ465" s="5"/>
      <c r="DK465" s="5"/>
    </row>
    <row r="466" spans="23:115" x14ac:dyDescent="0.2">
      <c r="W466" s="5"/>
      <c r="X466" s="5"/>
      <c r="Y466" s="5"/>
      <c r="DC466" s="5"/>
      <c r="DD466" s="5"/>
      <c r="DE466" s="5"/>
      <c r="DF466" s="5"/>
      <c r="DG466" s="5"/>
      <c r="DH466" s="5"/>
      <c r="DI466" s="5"/>
      <c r="DJ466" s="5"/>
      <c r="DK466" s="5"/>
    </row>
    <row r="467" spans="23:115" x14ac:dyDescent="0.2">
      <c r="W467" s="5"/>
      <c r="X467" s="5"/>
      <c r="Y467" s="5"/>
      <c r="DC467" s="5"/>
      <c r="DD467" s="5"/>
      <c r="DE467" s="5"/>
      <c r="DF467" s="5"/>
      <c r="DG467" s="5"/>
      <c r="DH467" s="5"/>
      <c r="DI467" s="5"/>
      <c r="DJ467" s="5"/>
      <c r="DK467" s="5"/>
    </row>
    <row r="468" spans="23:115" x14ac:dyDescent="0.2">
      <c r="W468" s="5"/>
      <c r="X468" s="5"/>
      <c r="Y468" s="5"/>
      <c r="DC468" s="5"/>
      <c r="DD468" s="5"/>
      <c r="DE468" s="5"/>
      <c r="DF468" s="5"/>
      <c r="DG468" s="5"/>
      <c r="DH468" s="5"/>
      <c r="DI468" s="5"/>
      <c r="DJ468" s="5"/>
      <c r="DK468" s="5"/>
    </row>
    <row r="469" spans="23:115" x14ac:dyDescent="0.2">
      <c r="W469" s="5"/>
      <c r="X469" s="5"/>
      <c r="Y469" s="5"/>
      <c r="DC469" s="5"/>
      <c r="DD469" s="5"/>
      <c r="DE469" s="5"/>
      <c r="DF469" s="5"/>
      <c r="DG469" s="5"/>
      <c r="DH469" s="5"/>
      <c r="DI469" s="5"/>
      <c r="DJ469" s="5"/>
      <c r="DK469" s="5"/>
    </row>
    <row r="470" spans="23:115" x14ac:dyDescent="0.2">
      <c r="W470" s="5"/>
      <c r="X470" s="5"/>
      <c r="Y470" s="5"/>
      <c r="DC470" s="5"/>
      <c r="DD470" s="5"/>
      <c r="DE470" s="5"/>
      <c r="DF470" s="5"/>
      <c r="DG470" s="5"/>
      <c r="DH470" s="5"/>
      <c r="DI470" s="5"/>
      <c r="DJ470" s="5"/>
      <c r="DK470" s="5"/>
    </row>
    <row r="471" spans="23:115" x14ac:dyDescent="0.2">
      <c r="W471" s="5"/>
      <c r="X471" s="5"/>
      <c r="Y471" s="5"/>
      <c r="DC471" s="5"/>
      <c r="DD471" s="5"/>
      <c r="DE471" s="5"/>
      <c r="DF471" s="5"/>
      <c r="DG471" s="5"/>
      <c r="DH471" s="5"/>
      <c r="DI471" s="5"/>
      <c r="DJ471" s="5"/>
      <c r="DK471" s="5"/>
    </row>
    <row r="472" spans="23:115" x14ac:dyDescent="0.2">
      <c r="W472" s="5"/>
      <c r="X472" s="5"/>
      <c r="Y472" s="5"/>
      <c r="DC472" s="5"/>
      <c r="DD472" s="5"/>
      <c r="DE472" s="5"/>
      <c r="DF472" s="5"/>
      <c r="DG472" s="5"/>
      <c r="DH472" s="5"/>
      <c r="DI472" s="5"/>
      <c r="DJ472" s="5"/>
      <c r="DK472" s="5"/>
    </row>
    <row r="473" spans="23:115" x14ac:dyDescent="0.2">
      <c r="W473" s="5"/>
      <c r="X473" s="5"/>
      <c r="Y473" s="5"/>
      <c r="DC473" s="5"/>
      <c r="DD473" s="5"/>
      <c r="DE473" s="5"/>
      <c r="DF473" s="5"/>
      <c r="DG473" s="5"/>
      <c r="DH473" s="5"/>
      <c r="DI473" s="5"/>
      <c r="DJ473" s="5"/>
      <c r="DK473" s="5"/>
    </row>
    <row r="474" spans="23:115" x14ac:dyDescent="0.2">
      <c r="W474" s="5"/>
      <c r="X474" s="5"/>
      <c r="Y474" s="5"/>
      <c r="DC474" s="5"/>
      <c r="DD474" s="5"/>
      <c r="DE474" s="5"/>
      <c r="DF474" s="5"/>
      <c r="DG474" s="5"/>
      <c r="DH474" s="5"/>
      <c r="DI474" s="5"/>
      <c r="DJ474" s="5"/>
      <c r="DK474" s="5"/>
    </row>
    <row r="475" spans="23:115" x14ac:dyDescent="0.2">
      <c r="W475" s="5"/>
      <c r="X475" s="5"/>
      <c r="Y475" s="5"/>
      <c r="DC475" s="5"/>
      <c r="DD475" s="5"/>
      <c r="DE475" s="5"/>
      <c r="DF475" s="5"/>
      <c r="DG475" s="5"/>
      <c r="DH475" s="5"/>
      <c r="DI475" s="5"/>
      <c r="DJ475" s="5"/>
      <c r="DK475" s="5"/>
    </row>
    <row r="476" spans="23:115" x14ac:dyDescent="0.2">
      <c r="W476" s="5"/>
      <c r="X476" s="5"/>
      <c r="Y476" s="5"/>
      <c r="DC476" s="5"/>
      <c r="DD476" s="5"/>
      <c r="DE476" s="5"/>
      <c r="DF476" s="5"/>
      <c r="DG476" s="5"/>
      <c r="DH476" s="5"/>
      <c r="DI476" s="5"/>
      <c r="DJ476" s="5"/>
      <c r="DK476" s="5"/>
    </row>
    <row r="477" spans="23:115" x14ac:dyDescent="0.2">
      <c r="W477" s="5"/>
      <c r="X477" s="5"/>
      <c r="Y477" s="5"/>
      <c r="DC477" s="5"/>
      <c r="DD477" s="5"/>
      <c r="DE477" s="5"/>
      <c r="DF477" s="5"/>
      <c r="DG477" s="5"/>
      <c r="DH477" s="5"/>
      <c r="DI477" s="5"/>
      <c r="DJ477" s="5"/>
      <c r="DK477" s="5"/>
    </row>
    <row r="478" spans="23:115" x14ac:dyDescent="0.2">
      <c r="W478" s="5"/>
      <c r="X478" s="5"/>
      <c r="Y478" s="5"/>
      <c r="DC478" s="5"/>
      <c r="DD478" s="5"/>
      <c r="DE478" s="5"/>
      <c r="DF478" s="5"/>
      <c r="DG478" s="5"/>
      <c r="DH478" s="5"/>
      <c r="DI478" s="5"/>
      <c r="DJ478" s="5"/>
      <c r="DK478" s="5"/>
    </row>
    <row r="479" spans="23:115" x14ac:dyDescent="0.2">
      <c r="W479" s="5"/>
      <c r="X479" s="5"/>
      <c r="Y479" s="5"/>
      <c r="DC479" s="5"/>
      <c r="DD479" s="5"/>
      <c r="DE479" s="5"/>
      <c r="DF479" s="5"/>
      <c r="DG479" s="5"/>
      <c r="DH479" s="5"/>
      <c r="DI479" s="5"/>
      <c r="DJ479" s="5"/>
      <c r="DK479" s="5"/>
    </row>
    <row r="480" spans="23:115" x14ac:dyDescent="0.2">
      <c r="W480" s="5"/>
      <c r="X480" s="5"/>
      <c r="Y480" s="5"/>
      <c r="DC480" s="5"/>
      <c r="DD480" s="5"/>
      <c r="DE480" s="5"/>
      <c r="DF480" s="5"/>
      <c r="DG480" s="5"/>
      <c r="DH480" s="5"/>
      <c r="DI480" s="5"/>
      <c r="DJ480" s="5"/>
      <c r="DK480" s="5"/>
    </row>
    <row r="481" spans="23:115" x14ac:dyDescent="0.2">
      <c r="W481" s="5"/>
      <c r="X481" s="5"/>
      <c r="Y481" s="5"/>
      <c r="DC481" s="5"/>
      <c r="DD481" s="5"/>
      <c r="DE481" s="5"/>
      <c r="DF481" s="5"/>
      <c r="DG481" s="5"/>
      <c r="DH481" s="5"/>
      <c r="DI481" s="5"/>
      <c r="DJ481" s="5"/>
      <c r="DK481" s="5"/>
    </row>
    <row r="482" spans="23:115" x14ac:dyDescent="0.2">
      <c r="W482" s="5"/>
      <c r="X482" s="5"/>
      <c r="Y482" s="5"/>
      <c r="DC482" s="5"/>
      <c r="DD482" s="5"/>
      <c r="DE482" s="5"/>
      <c r="DF482" s="5"/>
      <c r="DG482" s="5"/>
      <c r="DH482" s="5"/>
      <c r="DI482" s="5"/>
      <c r="DJ482" s="5"/>
      <c r="DK482" s="5"/>
    </row>
    <row r="483" spans="23:115" x14ac:dyDescent="0.2">
      <c r="W483" s="5"/>
      <c r="X483" s="5"/>
      <c r="Y483" s="5"/>
      <c r="DC483" s="5"/>
      <c r="DD483" s="5"/>
      <c r="DE483" s="5"/>
      <c r="DF483" s="5"/>
      <c r="DG483" s="5"/>
      <c r="DH483" s="5"/>
      <c r="DI483" s="5"/>
      <c r="DJ483" s="5"/>
      <c r="DK483" s="5"/>
    </row>
    <row r="484" spans="23:115" x14ac:dyDescent="0.2">
      <c r="W484" s="5"/>
      <c r="X484" s="5"/>
      <c r="Y484" s="5"/>
      <c r="DC484" s="5"/>
      <c r="DD484" s="5"/>
      <c r="DE484" s="5"/>
      <c r="DF484" s="5"/>
      <c r="DG484" s="5"/>
      <c r="DH484" s="5"/>
      <c r="DI484" s="5"/>
      <c r="DJ484" s="5"/>
      <c r="DK484" s="5"/>
    </row>
    <row r="485" spans="23:115" x14ac:dyDescent="0.2">
      <c r="W485" s="5"/>
      <c r="X485" s="5"/>
      <c r="Y485" s="5"/>
      <c r="DC485" s="5"/>
      <c r="DD485" s="5"/>
      <c r="DE485" s="5"/>
      <c r="DF485" s="5"/>
      <c r="DG485" s="5"/>
      <c r="DH485" s="5"/>
      <c r="DI485" s="5"/>
      <c r="DJ485" s="5"/>
      <c r="DK485" s="5"/>
    </row>
    <row r="486" spans="23:115" x14ac:dyDescent="0.2">
      <c r="W486" s="5"/>
      <c r="X486" s="5"/>
      <c r="Y486" s="5"/>
      <c r="DC486" s="5"/>
      <c r="DD486" s="5"/>
      <c r="DE486" s="5"/>
      <c r="DF486" s="5"/>
      <c r="DG486" s="5"/>
      <c r="DH486" s="5"/>
      <c r="DI486" s="5"/>
      <c r="DJ486" s="5"/>
      <c r="DK486" s="5"/>
    </row>
    <row r="487" spans="23:115" x14ac:dyDescent="0.2">
      <c r="W487" s="5"/>
      <c r="X487" s="5"/>
      <c r="Y487" s="5"/>
      <c r="DC487" s="5"/>
      <c r="DD487" s="5"/>
      <c r="DE487" s="5"/>
      <c r="DF487" s="5"/>
      <c r="DG487" s="5"/>
      <c r="DH487" s="5"/>
      <c r="DI487" s="5"/>
      <c r="DJ487" s="5"/>
      <c r="DK487" s="5"/>
    </row>
    <row r="488" spans="23:115" x14ac:dyDescent="0.2">
      <c r="W488" s="5"/>
      <c r="X488" s="5"/>
      <c r="Y488" s="5"/>
      <c r="DC488" s="5"/>
      <c r="DD488" s="5"/>
      <c r="DE488" s="5"/>
      <c r="DF488" s="5"/>
      <c r="DG488" s="5"/>
      <c r="DH488" s="5"/>
      <c r="DI488" s="5"/>
      <c r="DJ488" s="5"/>
      <c r="DK488" s="5"/>
    </row>
    <row r="489" spans="23:115" x14ac:dyDescent="0.2">
      <c r="W489" s="5"/>
      <c r="X489" s="5"/>
      <c r="Y489" s="5"/>
      <c r="DC489" s="5"/>
      <c r="DD489" s="5"/>
      <c r="DE489" s="5"/>
      <c r="DF489" s="5"/>
      <c r="DG489" s="5"/>
      <c r="DH489" s="5"/>
      <c r="DI489" s="5"/>
      <c r="DJ489" s="5"/>
      <c r="DK489" s="5"/>
    </row>
    <row r="490" spans="23:115" x14ac:dyDescent="0.2">
      <c r="W490" s="5"/>
      <c r="X490" s="5"/>
      <c r="Y490" s="5"/>
      <c r="DC490" s="5"/>
      <c r="DD490" s="5"/>
      <c r="DE490" s="5"/>
      <c r="DF490" s="5"/>
      <c r="DG490" s="5"/>
      <c r="DH490" s="5"/>
      <c r="DI490" s="5"/>
      <c r="DJ490" s="5"/>
      <c r="DK490" s="5"/>
    </row>
    <row r="491" spans="23:115" x14ac:dyDescent="0.2">
      <c r="W491" s="5"/>
      <c r="X491" s="5"/>
      <c r="Y491" s="5"/>
      <c r="DC491" s="5"/>
      <c r="DD491" s="5"/>
      <c r="DE491" s="5"/>
      <c r="DF491" s="5"/>
      <c r="DG491" s="5"/>
      <c r="DH491" s="5"/>
      <c r="DI491" s="5"/>
      <c r="DJ491" s="5"/>
      <c r="DK491" s="5"/>
    </row>
    <row r="492" spans="23:115" x14ac:dyDescent="0.2">
      <c r="W492" s="5"/>
      <c r="X492" s="5"/>
      <c r="Y492" s="5"/>
      <c r="DC492" s="5"/>
      <c r="DD492" s="5"/>
      <c r="DE492" s="5"/>
      <c r="DF492" s="5"/>
      <c r="DG492" s="5"/>
      <c r="DH492" s="5"/>
      <c r="DI492" s="5"/>
      <c r="DJ492" s="5"/>
      <c r="DK492" s="5"/>
    </row>
    <row r="493" spans="23:115" x14ac:dyDescent="0.2">
      <c r="W493" s="5"/>
      <c r="X493" s="5"/>
      <c r="Y493" s="5"/>
      <c r="DC493" s="5"/>
      <c r="DD493" s="5"/>
      <c r="DE493" s="5"/>
      <c r="DF493" s="5"/>
      <c r="DG493" s="5"/>
      <c r="DH493" s="5"/>
      <c r="DI493" s="5"/>
      <c r="DJ493" s="5"/>
      <c r="DK493" s="5"/>
    </row>
    <row r="494" spans="23:115" x14ac:dyDescent="0.2">
      <c r="W494" s="5"/>
      <c r="X494" s="5"/>
      <c r="Y494" s="5"/>
      <c r="DC494" s="5"/>
      <c r="DD494" s="5"/>
      <c r="DE494" s="5"/>
      <c r="DF494" s="5"/>
      <c r="DG494" s="5"/>
      <c r="DH494" s="5"/>
      <c r="DI494" s="5"/>
      <c r="DJ494" s="5"/>
      <c r="DK494" s="5"/>
    </row>
    <row r="495" spans="23:115" x14ac:dyDescent="0.2">
      <c r="W495" s="5"/>
      <c r="X495" s="5"/>
      <c r="Y495" s="5"/>
      <c r="DC495" s="5"/>
      <c r="DD495" s="5"/>
      <c r="DE495" s="5"/>
      <c r="DF495" s="5"/>
      <c r="DG495" s="5"/>
      <c r="DH495" s="5"/>
      <c r="DI495" s="5"/>
      <c r="DJ495" s="5"/>
      <c r="DK495" s="5"/>
    </row>
    <row r="496" spans="23:115" x14ac:dyDescent="0.2">
      <c r="W496" s="5"/>
      <c r="X496" s="5"/>
      <c r="Y496" s="5"/>
      <c r="DC496" s="5"/>
      <c r="DD496" s="5"/>
      <c r="DE496" s="5"/>
      <c r="DF496" s="5"/>
      <c r="DG496" s="5"/>
      <c r="DH496" s="5"/>
      <c r="DI496" s="5"/>
      <c r="DJ496" s="5"/>
      <c r="DK496" s="5"/>
    </row>
    <row r="497" spans="23:115" x14ac:dyDescent="0.2">
      <c r="W497" s="5"/>
      <c r="X497" s="5"/>
      <c r="Y497" s="5"/>
      <c r="DC497" s="5"/>
      <c r="DD497" s="5"/>
      <c r="DE497" s="5"/>
      <c r="DF497" s="5"/>
      <c r="DG497" s="5"/>
      <c r="DH497" s="5"/>
      <c r="DI497" s="5"/>
      <c r="DJ497" s="5"/>
      <c r="DK497" s="5"/>
    </row>
    <row r="498" spans="23:115" x14ac:dyDescent="0.2">
      <c r="W498" s="5"/>
      <c r="X498" s="5"/>
      <c r="Y498" s="5"/>
      <c r="DC498" s="5"/>
      <c r="DD498" s="5"/>
      <c r="DE498" s="5"/>
      <c r="DF498" s="5"/>
      <c r="DG498" s="5"/>
      <c r="DH498" s="5"/>
      <c r="DI498" s="5"/>
      <c r="DJ498" s="5"/>
      <c r="DK498" s="5"/>
    </row>
    <row r="499" spans="23:115" x14ac:dyDescent="0.2">
      <c r="W499" s="5"/>
      <c r="X499" s="5"/>
      <c r="Y499" s="5"/>
      <c r="DC499" s="5"/>
      <c r="DD499" s="5"/>
      <c r="DE499" s="5"/>
      <c r="DF499" s="5"/>
      <c r="DG499" s="5"/>
      <c r="DH499" s="5"/>
      <c r="DI499" s="5"/>
      <c r="DJ499" s="5"/>
      <c r="DK499" s="5"/>
    </row>
    <row r="500" spans="23:115" x14ac:dyDescent="0.2">
      <c r="W500" s="5"/>
      <c r="X500" s="5"/>
      <c r="Y500" s="5"/>
      <c r="DC500" s="5"/>
      <c r="DD500" s="5"/>
      <c r="DE500" s="5"/>
      <c r="DF500" s="5"/>
      <c r="DG500" s="5"/>
      <c r="DH500" s="5"/>
      <c r="DI500" s="5"/>
      <c r="DJ500" s="5"/>
      <c r="DK500" s="5"/>
    </row>
    <row r="501" spans="23:115" x14ac:dyDescent="0.2">
      <c r="W501" s="5"/>
      <c r="X501" s="5"/>
      <c r="Y501" s="5"/>
      <c r="DC501" s="5"/>
      <c r="DD501" s="5"/>
      <c r="DE501" s="5"/>
      <c r="DF501" s="5"/>
      <c r="DG501" s="5"/>
      <c r="DH501" s="5"/>
      <c r="DI501" s="5"/>
      <c r="DJ501" s="5"/>
      <c r="DK501" s="5"/>
    </row>
    <row r="502" spans="23:115" x14ac:dyDescent="0.2">
      <c r="W502" s="5"/>
      <c r="X502" s="5"/>
      <c r="Y502" s="5"/>
      <c r="DC502" s="5"/>
      <c r="DD502" s="5"/>
      <c r="DE502" s="5"/>
      <c r="DF502" s="5"/>
      <c r="DG502" s="5"/>
      <c r="DH502" s="5"/>
      <c r="DI502" s="5"/>
      <c r="DJ502" s="5"/>
      <c r="DK502" s="5"/>
    </row>
    <row r="503" spans="23:115" x14ac:dyDescent="0.2">
      <c r="W503" s="5"/>
      <c r="X503" s="5"/>
      <c r="Y503" s="5"/>
      <c r="DC503" s="5"/>
      <c r="DD503" s="5"/>
      <c r="DE503" s="5"/>
      <c r="DF503" s="5"/>
      <c r="DG503" s="5"/>
      <c r="DH503" s="5"/>
      <c r="DI503" s="5"/>
      <c r="DJ503" s="5"/>
      <c r="DK503" s="5"/>
    </row>
    <row r="504" spans="23:115" x14ac:dyDescent="0.2">
      <c r="W504" s="5"/>
      <c r="X504" s="5"/>
      <c r="Y504" s="5"/>
      <c r="DC504" s="5"/>
      <c r="DD504" s="5"/>
      <c r="DE504" s="5"/>
      <c r="DF504" s="5"/>
      <c r="DG504" s="5"/>
      <c r="DH504" s="5"/>
      <c r="DI504" s="5"/>
      <c r="DJ504" s="5"/>
      <c r="DK504" s="5"/>
    </row>
    <row r="505" spans="23:115" x14ac:dyDescent="0.2">
      <c r="W505" s="5"/>
      <c r="X505" s="5"/>
      <c r="Y505" s="5"/>
      <c r="DC505" s="5"/>
      <c r="DD505" s="5"/>
      <c r="DE505" s="5"/>
      <c r="DF505" s="5"/>
      <c r="DG505" s="5"/>
      <c r="DH505" s="5"/>
      <c r="DI505" s="5"/>
      <c r="DJ505" s="5"/>
      <c r="DK505" s="5"/>
    </row>
    <row r="506" spans="23:115" x14ac:dyDescent="0.2">
      <c r="W506" s="5"/>
      <c r="X506" s="5"/>
      <c r="Y506" s="5"/>
      <c r="DC506" s="5"/>
      <c r="DD506" s="5"/>
      <c r="DE506" s="5"/>
      <c r="DF506" s="5"/>
      <c r="DG506" s="5"/>
      <c r="DH506" s="5"/>
      <c r="DI506" s="5"/>
      <c r="DJ506" s="5"/>
      <c r="DK506" s="5"/>
    </row>
    <row r="507" spans="23:115" x14ac:dyDescent="0.2">
      <c r="W507" s="5"/>
      <c r="X507" s="5"/>
      <c r="Y507" s="5"/>
      <c r="DC507" s="5"/>
      <c r="DD507" s="5"/>
      <c r="DE507" s="5"/>
      <c r="DF507" s="5"/>
      <c r="DG507" s="5"/>
      <c r="DH507" s="5"/>
      <c r="DI507" s="5"/>
      <c r="DJ507" s="5"/>
      <c r="DK507" s="5"/>
    </row>
    <row r="508" spans="23:115" x14ac:dyDescent="0.2">
      <c r="W508" s="5"/>
      <c r="X508" s="5"/>
      <c r="Y508" s="5"/>
      <c r="DC508" s="5"/>
      <c r="DD508" s="5"/>
      <c r="DE508" s="5"/>
      <c r="DF508" s="5"/>
      <c r="DG508" s="5"/>
      <c r="DH508" s="5"/>
      <c r="DI508" s="5"/>
      <c r="DJ508" s="5"/>
      <c r="DK508" s="5"/>
    </row>
    <row r="509" spans="23:115" x14ac:dyDescent="0.2">
      <c r="W509" s="5"/>
      <c r="X509" s="5"/>
      <c r="Y509" s="5"/>
      <c r="DC509" s="5"/>
      <c r="DD509" s="5"/>
      <c r="DE509" s="5"/>
      <c r="DF509" s="5"/>
      <c r="DG509" s="5"/>
      <c r="DH509" s="5"/>
      <c r="DI509" s="5"/>
      <c r="DJ509" s="5"/>
      <c r="DK509" s="5"/>
    </row>
    <row r="510" spans="23:115" x14ac:dyDescent="0.2">
      <c r="W510" s="5"/>
      <c r="X510" s="5"/>
      <c r="Y510" s="5"/>
      <c r="DC510" s="5"/>
      <c r="DD510" s="5"/>
      <c r="DE510" s="5"/>
      <c r="DF510" s="5"/>
      <c r="DG510" s="5"/>
      <c r="DH510" s="5"/>
      <c r="DI510" s="5"/>
      <c r="DJ510" s="5"/>
      <c r="DK510" s="5"/>
    </row>
    <row r="511" spans="23:115" x14ac:dyDescent="0.2">
      <c r="W511" s="5"/>
      <c r="X511" s="5"/>
      <c r="Y511" s="5"/>
      <c r="DC511" s="5"/>
      <c r="DD511" s="5"/>
      <c r="DE511" s="5"/>
      <c r="DF511" s="5"/>
      <c r="DG511" s="5"/>
      <c r="DH511" s="5"/>
      <c r="DI511" s="5"/>
      <c r="DJ511" s="5"/>
      <c r="DK511" s="5"/>
    </row>
    <row r="512" spans="23:115" x14ac:dyDescent="0.2">
      <c r="W512" s="5"/>
      <c r="X512" s="5"/>
      <c r="Y512" s="5"/>
      <c r="DC512" s="5"/>
      <c r="DD512" s="5"/>
      <c r="DE512" s="5"/>
      <c r="DF512" s="5"/>
      <c r="DG512" s="5"/>
      <c r="DH512" s="5"/>
      <c r="DI512" s="5"/>
      <c r="DJ512" s="5"/>
      <c r="DK512" s="5"/>
    </row>
    <row r="513" spans="23:115" x14ac:dyDescent="0.2">
      <c r="W513" s="5"/>
      <c r="X513" s="5"/>
      <c r="Y513" s="5"/>
      <c r="DC513" s="5"/>
      <c r="DD513" s="5"/>
      <c r="DE513" s="5"/>
      <c r="DF513" s="5"/>
      <c r="DG513" s="5"/>
      <c r="DH513" s="5"/>
      <c r="DI513" s="5"/>
      <c r="DJ513" s="5"/>
      <c r="DK513" s="5"/>
    </row>
    <row r="514" spans="23:115" x14ac:dyDescent="0.2">
      <c r="W514" s="5"/>
      <c r="X514" s="5"/>
      <c r="Y514" s="5"/>
      <c r="DC514" s="5"/>
      <c r="DD514" s="5"/>
      <c r="DE514" s="5"/>
      <c r="DF514" s="5"/>
      <c r="DG514" s="5"/>
      <c r="DH514" s="5"/>
      <c r="DI514" s="5"/>
      <c r="DJ514" s="5"/>
      <c r="DK514" s="5"/>
    </row>
    <row r="515" spans="23:115" x14ac:dyDescent="0.2">
      <c r="W515" s="5"/>
      <c r="X515" s="5"/>
      <c r="Y515" s="5"/>
      <c r="DC515" s="5"/>
      <c r="DD515" s="5"/>
      <c r="DE515" s="5"/>
      <c r="DF515" s="5"/>
      <c r="DG515" s="5"/>
      <c r="DH515" s="5"/>
      <c r="DI515" s="5"/>
      <c r="DJ515" s="5"/>
      <c r="DK515" s="5"/>
    </row>
    <row r="516" spans="23:115" x14ac:dyDescent="0.2">
      <c r="W516" s="5"/>
      <c r="X516" s="5"/>
      <c r="Y516" s="5"/>
      <c r="DC516" s="5"/>
      <c r="DD516" s="5"/>
      <c r="DE516" s="5"/>
      <c r="DF516" s="5"/>
      <c r="DG516" s="5"/>
      <c r="DH516" s="5"/>
      <c r="DI516" s="5"/>
      <c r="DJ516" s="5"/>
      <c r="DK516" s="5"/>
    </row>
    <row r="517" spans="23:115" x14ac:dyDescent="0.2">
      <c r="W517" s="5"/>
      <c r="X517" s="5"/>
      <c r="Y517" s="5"/>
      <c r="DC517" s="5"/>
      <c r="DD517" s="5"/>
      <c r="DE517" s="5"/>
      <c r="DF517" s="5"/>
      <c r="DG517" s="5"/>
      <c r="DH517" s="5"/>
      <c r="DI517" s="5"/>
      <c r="DJ517" s="5"/>
      <c r="DK517" s="5"/>
    </row>
    <row r="518" spans="23:115" x14ac:dyDescent="0.2">
      <c r="W518" s="5"/>
      <c r="X518" s="5"/>
      <c r="Y518" s="5"/>
      <c r="DC518" s="5"/>
      <c r="DD518" s="5"/>
      <c r="DE518" s="5"/>
      <c r="DF518" s="5"/>
      <c r="DG518" s="5"/>
      <c r="DH518" s="5"/>
      <c r="DI518" s="5"/>
      <c r="DJ518" s="5"/>
      <c r="DK518" s="5"/>
    </row>
    <row r="519" spans="23:115" x14ac:dyDescent="0.2">
      <c r="W519" s="5"/>
      <c r="X519" s="5"/>
      <c r="Y519" s="5"/>
      <c r="DC519" s="5"/>
      <c r="DD519" s="5"/>
      <c r="DE519" s="5"/>
      <c r="DF519" s="5"/>
      <c r="DG519" s="5"/>
      <c r="DH519" s="5"/>
      <c r="DI519" s="5"/>
      <c r="DJ519" s="5"/>
      <c r="DK519" s="5"/>
    </row>
    <row r="520" spans="23:115" x14ac:dyDescent="0.2">
      <c r="W520" s="5"/>
      <c r="X520" s="5"/>
      <c r="Y520" s="5"/>
      <c r="DC520" s="5"/>
      <c r="DD520" s="5"/>
      <c r="DE520" s="5"/>
      <c r="DF520" s="5"/>
      <c r="DG520" s="5"/>
      <c r="DH520" s="5"/>
      <c r="DI520" s="5"/>
      <c r="DJ520" s="5"/>
      <c r="DK520" s="5"/>
    </row>
    <row r="521" spans="23:115" x14ac:dyDescent="0.2">
      <c r="W521" s="5"/>
      <c r="X521" s="5"/>
      <c r="Y521" s="5"/>
      <c r="DC521" s="5"/>
      <c r="DD521" s="5"/>
      <c r="DE521" s="5"/>
      <c r="DF521" s="5"/>
      <c r="DG521" s="5"/>
      <c r="DH521" s="5"/>
      <c r="DI521" s="5"/>
      <c r="DJ521" s="5"/>
      <c r="DK521" s="5"/>
    </row>
    <row r="522" spans="23:115" x14ac:dyDescent="0.2">
      <c r="W522" s="5"/>
      <c r="X522" s="5"/>
      <c r="Y522" s="5"/>
      <c r="DC522" s="5"/>
      <c r="DD522" s="5"/>
      <c r="DE522" s="5"/>
      <c r="DF522" s="5"/>
      <c r="DG522" s="5"/>
      <c r="DH522" s="5"/>
      <c r="DI522" s="5"/>
      <c r="DJ522" s="5"/>
      <c r="DK522" s="5"/>
    </row>
    <row r="523" spans="23:115" x14ac:dyDescent="0.2">
      <c r="W523" s="5"/>
      <c r="X523" s="5"/>
      <c r="Y523" s="5"/>
      <c r="DC523" s="5"/>
      <c r="DD523" s="5"/>
      <c r="DE523" s="5"/>
      <c r="DF523" s="5"/>
      <c r="DG523" s="5"/>
      <c r="DH523" s="5"/>
      <c r="DI523" s="5"/>
      <c r="DJ523" s="5"/>
      <c r="DK523" s="5"/>
    </row>
    <row r="524" spans="23:115" x14ac:dyDescent="0.2">
      <c r="W524" s="5"/>
      <c r="X524" s="5"/>
      <c r="Y524" s="5"/>
      <c r="DC524" s="5"/>
      <c r="DD524" s="5"/>
      <c r="DE524" s="5"/>
      <c r="DF524" s="5"/>
      <c r="DG524" s="5"/>
      <c r="DH524" s="5"/>
      <c r="DI524" s="5"/>
      <c r="DJ524" s="5"/>
      <c r="DK524" s="5"/>
    </row>
    <row r="525" spans="23:115" x14ac:dyDescent="0.2">
      <c r="W525" s="5"/>
      <c r="X525" s="5"/>
      <c r="Y525" s="5"/>
      <c r="DC525" s="5"/>
      <c r="DD525" s="5"/>
      <c r="DE525" s="5"/>
      <c r="DF525" s="5"/>
      <c r="DG525" s="5"/>
      <c r="DH525" s="5"/>
      <c r="DI525" s="5"/>
      <c r="DJ525" s="5"/>
      <c r="DK525" s="5"/>
    </row>
    <row r="526" spans="23:115" x14ac:dyDescent="0.2">
      <c r="W526" s="5"/>
      <c r="X526" s="5"/>
      <c r="Y526" s="5"/>
      <c r="DC526" s="5"/>
      <c r="DD526" s="5"/>
      <c r="DE526" s="5"/>
      <c r="DF526" s="5"/>
      <c r="DG526" s="5"/>
      <c r="DH526" s="5"/>
      <c r="DI526" s="5"/>
      <c r="DJ526" s="5"/>
      <c r="DK526" s="5"/>
    </row>
    <row r="527" spans="23:115" x14ac:dyDescent="0.2">
      <c r="W527" s="5"/>
      <c r="X527" s="5"/>
      <c r="Y527" s="5"/>
      <c r="DC527" s="5"/>
      <c r="DD527" s="5"/>
      <c r="DE527" s="5"/>
      <c r="DF527" s="5"/>
      <c r="DG527" s="5"/>
      <c r="DH527" s="5"/>
      <c r="DI527" s="5"/>
      <c r="DJ527" s="5"/>
      <c r="DK527" s="5"/>
    </row>
    <row r="528" spans="23:115" x14ac:dyDescent="0.2">
      <c r="W528" s="5"/>
      <c r="X528" s="5"/>
      <c r="Y528" s="5"/>
      <c r="DC528" s="5"/>
      <c r="DD528" s="5"/>
      <c r="DE528" s="5"/>
      <c r="DF528" s="5"/>
      <c r="DG528" s="5"/>
      <c r="DH528" s="5"/>
      <c r="DI528" s="5"/>
      <c r="DJ528" s="5"/>
      <c r="DK528" s="5"/>
    </row>
    <row r="529" spans="23:115" x14ac:dyDescent="0.2">
      <c r="W529" s="5"/>
      <c r="X529" s="5"/>
      <c r="Y529" s="5"/>
      <c r="DC529" s="5"/>
      <c r="DD529" s="5"/>
      <c r="DE529" s="5"/>
      <c r="DF529" s="5"/>
      <c r="DG529" s="5"/>
      <c r="DH529" s="5"/>
      <c r="DI529" s="5"/>
      <c r="DJ529" s="5"/>
      <c r="DK529" s="5"/>
    </row>
    <row r="530" spans="23:115" x14ac:dyDescent="0.2">
      <c r="W530" s="5"/>
      <c r="X530" s="5"/>
      <c r="Y530" s="5"/>
      <c r="DC530" s="5"/>
      <c r="DD530" s="5"/>
      <c r="DE530" s="5"/>
      <c r="DF530" s="5"/>
      <c r="DG530" s="5"/>
      <c r="DH530" s="5"/>
      <c r="DI530" s="5"/>
      <c r="DJ530" s="5"/>
      <c r="DK530" s="5"/>
    </row>
    <row r="531" spans="23:115" x14ac:dyDescent="0.2">
      <c r="W531" s="5"/>
      <c r="X531" s="5"/>
      <c r="Y531" s="5"/>
      <c r="DC531" s="5"/>
      <c r="DD531" s="5"/>
      <c r="DE531" s="5"/>
      <c r="DF531" s="5"/>
      <c r="DG531" s="5"/>
      <c r="DH531" s="5"/>
      <c r="DI531" s="5"/>
      <c r="DJ531" s="5"/>
      <c r="DK531" s="5"/>
    </row>
    <row r="532" spans="23:115" x14ac:dyDescent="0.2">
      <c r="W532" s="5"/>
      <c r="X532" s="5"/>
      <c r="Y532" s="5"/>
      <c r="DC532" s="5"/>
      <c r="DD532" s="5"/>
      <c r="DE532" s="5"/>
      <c r="DF532" s="5"/>
      <c r="DG532" s="5"/>
      <c r="DH532" s="5"/>
      <c r="DI532" s="5"/>
      <c r="DJ532" s="5"/>
      <c r="DK532" s="5"/>
    </row>
    <row r="533" spans="23:115" x14ac:dyDescent="0.2">
      <c r="W533" s="5"/>
      <c r="X533" s="5"/>
      <c r="Y533" s="5"/>
      <c r="DC533" s="5"/>
      <c r="DD533" s="5"/>
      <c r="DE533" s="5"/>
      <c r="DF533" s="5"/>
      <c r="DG533" s="5"/>
      <c r="DH533" s="5"/>
      <c r="DI533" s="5"/>
      <c r="DJ533" s="5"/>
      <c r="DK533" s="5"/>
    </row>
    <row r="534" spans="23:115" x14ac:dyDescent="0.2">
      <c r="W534" s="5"/>
      <c r="X534" s="5"/>
      <c r="Y534" s="5"/>
      <c r="DC534" s="5"/>
      <c r="DD534" s="5"/>
      <c r="DE534" s="5"/>
      <c r="DF534" s="5"/>
      <c r="DG534" s="5"/>
      <c r="DH534" s="5"/>
      <c r="DI534" s="5"/>
      <c r="DJ534" s="5"/>
      <c r="DK534" s="5"/>
    </row>
    <row r="535" spans="23:115" x14ac:dyDescent="0.2">
      <c r="W535" s="5"/>
      <c r="X535" s="5"/>
      <c r="Y535" s="5"/>
      <c r="DC535" s="5"/>
      <c r="DD535" s="5"/>
      <c r="DE535" s="5"/>
      <c r="DF535" s="5"/>
      <c r="DG535" s="5"/>
      <c r="DH535" s="5"/>
      <c r="DI535" s="5"/>
      <c r="DJ535" s="5"/>
      <c r="DK535" s="5"/>
    </row>
    <row r="536" spans="23:115" x14ac:dyDescent="0.2">
      <c r="W536" s="5"/>
      <c r="X536" s="5"/>
      <c r="Y536" s="5"/>
      <c r="DC536" s="5"/>
      <c r="DD536" s="5"/>
      <c r="DE536" s="5"/>
      <c r="DF536" s="5"/>
      <c r="DG536" s="5"/>
      <c r="DH536" s="5"/>
      <c r="DI536" s="5"/>
      <c r="DJ536" s="5"/>
      <c r="DK536" s="5"/>
    </row>
    <row r="537" spans="23:115" x14ac:dyDescent="0.2">
      <c r="W537" s="5"/>
      <c r="X537" s="5"/>
      <c r="Y537" s="5"/>
      <c r="DC537" s="5"/>
      <c r="DD537" s="5"/>
      <c r="DE537" s="5"/>
      <c r="DF537" s="5"/>
      <c r="DG537" s="5"/>
      <c r="DH537" s="5"/>
      <c r="DI537" s="5"/>
      <c r="DJ537" s="5"/>
      <c r="DK537" s="5"/>
    </row>
    <row r="538" spans="23:115" x14ac:dyDescent="0.2">
      <c r="W538" s="5"/>
      <c r="X538" s="5"/>
      <c r="Y538" s="5"/>
      <c r="DC538" s="5"/>
      <c r="DD538" s="5"/>
      <c r="DE538" s="5"/>
      <c r="DF538" s="5"/>
      <c r="DG538" s="5"/>
      <c r="DH538" s="5"/>
      <c r="DI538" s="5"/>
      <c r="DJ538" s="5"/>
      <c r="DK538" s="5"/>
    </row>
    <row r="539" spans="23:115" x14ac:dyDescent="0.2">
      <c r="W539" s="5"/>
      <c r="X539" s="5"/>
      <c r="Y539" s="5"/>
      <c r="DC539" s="5"/>
      <c r="DD539" s="5"/>
      <c r="DE539" s="5"/>
      <c r="DF539" s="5"/>
      <c r="DG539" s="5"/>
      <c r="DH539" s="5"/>
      <c r="DI539" s="5"/>
      <c r="DJ539" s="5"/>
      <c r="DK539" s="5"/>
    </row>
    <row r="540" spans="23:115" x14ac:dyDescent="0.2">
      <c r="W540" s="5"/>
      <c r="X540" s="5"/>
      <c r="Y540" s="5"/>
      <c r="DC540" s="5"/>
      <c r="DD540" s="5"/>
      <c r="DE540" s="5"/>
      <c r="DF540" s="5"/>
      <c r="DG540" s="5"/>
      <c r="DH540" s="5"/>
      <c r="DI540" s="5"/>
      <c r="DJ540" s="5"/>
      <c r="DK540" s="5"/>
    </row>
    <row r="541" spans="23:115" x14ac:dyDescent="0.2">
      <c r="W541" s="5"/>
      <c r="X541" s="5"/>
      <c r="Y541" s="5"/>
      <c r="DC541" s="5"/>
      <c r="DD541" s="5"/>
      <c r="DE541" s="5"/>
      <c r="DF541" s="5"/>
      <c r="DG541" s="5"/>
      <c r="DH541" s="5"/>
      <c r="DI541" s="5"/>
      <c r="DJ541" s="5"/>
      <c r="DK541" s="5"/>
    </row>
    <row r="542" spans="23:115" x14ac:dyDescent="0.2">
      <c r="W542" s="5"/>
      <c r="X542" s="5"/>
      <c r="Y542" s="5"/>
      <c r="DC542" s="5"/>
      <c r="DD542" s="5"/>
      <c r="DE542" s="5"/>
      <c r="DF542" s="5"/>
      <c r="DG542" s="5"/>
      <c r="DH542" s="5"/>
      <c r="DI542" s="5"/>
      <c r="DJ542" s="5"/>
      <c r="DK542" s="5"/>
    </row>
    <row r="543" spans="23:115" x14ac:dyDescent="0.2">
      <c r="W543" s="5"/>
      <c r="X543" s="5"/>
      <c r="Y543" s="5"/>
      <c r="DC543" s="5"/>
      <c r="DD543" s="5"/>
      <c r="DE543" s="5"/>
      <c r="DF543" s="5"/>
      <c r="DG543" s="5"/>
      <c r="DH543" s="5"/>
      <c r="DI543" s="5"/>
      <c r="DJ543" s="5"/>
      <c r="DK543" s="5"/>
    </row>
    <row r="544" spans="23:115" x14ac:dyDescent="0.2">
      <c r="W544" s="5"/>
      <c r="X544" s="5"/>
      <c r="Y544" s="5"/>
      <c r="DC544" s="5"/>
      <c r="DD544" s="5"/>
      <c r="DE544" s="5"/>
      <c r="DF544" s="5"/>
      <c r="DG544" s="5"/>
      <c r="DH544" s="5"/>
      <c r="DI544" s="5"/>
      <c r="DJ544" s="5"/>
      <c r="DK544" s="5"/>
    </row>
    <row r="545" spans="23:115" x14ac:dyDescent="0.2">
      <c r="W545" s="5"/>
      <c r="X545" s="5"/>
      <c r="Y545" s="5"/>
      <c r="DC545" s="5"/>
      <c r="DD545" s="5"/>
      <c r="DE545" s="5"/>
      <c r="DF545" s="5"/>
      <c r="DG545" s="5"/>
      <c r="DH545" s="5"/>
      <c r="DI545" s="5"/>
      <c r="DJ545" s="5"/>
      <c r="DK545" s="5"/>
    </row>
    <row r="546" spans="23:115" x14ac:dyDescent="0.2">
      <c r="W546" s="5"/>
      <c r="X546" s="5"/>
      <c r="Y546" s="5"/>
      <c r="DC546" s="5"/>
      <c r="DD546" s="5"/>
      <c r="DE546" s="5"/>
      <c r="DF546" s="5"/>
      <c r="DG546" s="5"/>
      <c r="DH546" s="5"/>
      <c r="DI546" s="5"/>
      <c r="DJ546" s="5"/>
      <c r="DK546" s="5"/>
    </row>
    <row r="547" spans="23:115" x14ac:dyDescent="0.2">
      <c r="W547" s="5"/>
      <c r="X547" s="5"/>
      <c r="Y547" s="5"/>
      <c r="DC547" s="5"/>
      <c r="DD547" s="5"/>
      <c r="DE547" s="5"/>
      <c r="DF547" s="5"/>
      <c r="DG547" s="5"/>
      <c r="DH547" s="5"/>
      <c r="DI547" s="5"/>
      <c r="DJ547" s="5"/>
      <c r="DK547" s="5"/>
    </row>
    <row r="548" spans="23:115" x14ac:dyDescent="0.2">
      <c r="W548" s="5"/>
      <c r="X548" s="5"/>
      <c r="Y548" s="5"/>
      <c r="DC548" s="5"/>
      <c r="DD548" s="5"/>
      <c r="DE548" s="5"/>
      <c r="DF548" s="5"/>
      <c r="DG548" s="5"/>
      <c r="DH548" s="5"/>
      <c r="DI548" s="5"/>
      <c r="DJ548" s="5"/>
      <c r="DK548" s="5"/>
    </row>
    <row r="549" spans="23:115" x14ac:dyDescent="0.2">
      <c r="W549" s="5"/>
      <c r="X549" s="5"/>
      <c r="Y549" s="5"/>
      <c r="DC549" s="5"/>
      <c r="DD549" s="5"/>
      <c r="DE549" s="5"/>
      <c r="DF549" s="5"/>
      <c r="DG549" s="5"/>
      <c r="DH549" s="5"/>
      <c r="DI549" s="5"/>
      <c r="DJ549" s="5"/>
      <c r="DK549" s="5"/>
    </row>
    <row r="550" spans="23:115" x14ac:dyDescent="0.2">
      <c r="W550" s="5"/>
      <c r="X550" s="5"/>
      <c r="Y550" s="5"/>
      <c r="DC550" s="5"/>
      <c r="DD550" s="5"/>
      <c r="DE550" s="5"/>
      <c r="DF550" s="5"/>
      <c r="DG550" s="5"/>
      <c r="DH550" s="5"/>
      <c r="DI550" s="5"/>
      <c r="DJ550" s="5"/>
      <c r="DK550" s="5"/>
    </row>
    <row r="551" spans="23:115" x14ac:dyDescent="0.2">
      <c r="W551" s="5"/>
      <c r="X551" s="5"/>
      <c r="Y551" s="5"/>
      <c r="DC551" s="5"/>
      <c r="DD551" s="5"/>
      <c r="DE551" s="5"/>
      <c r="DF551" s="5"/>
      <c r="DG551" s="5"/>
      <c r="DH551" s="5"/>
      <c r="DI551" s="5"/>
      <c r="DJ551" s="5"/>
      <c r="DK551" s="5"/>
    </row>
    <row r="552" spans="23:115" x14ac:dyDescent="0.2">
      <c r="W552" s="5"/>
      <c r="X552" s="5"/>
      <c r="Y552" s="5"/>
      <c r="DC552" s="5"/>
      <c r="DD552" s="5"/>
      <c r="DE552" s="5"/>
      <c r="DF552" s="5"/>
      <c r="DG552" s="5"/>
      <c r="DH552" s="5"/>
      <c r="DI552" s="5"/>
      <c r="DJ552" s="5"/>
      <c r="DK552" s="5"/>
    </row>
    <row r="553" spans="23:115" x14ac:dyDescent="0.2">
      <c r="W553" s="5"/>
      <c r="X553" s="5"/>
      <c r="Y553" s="5"/>
      <c r="DC553" s="5"/>
      <c r="DD553" s="5"/>
      <c r="DE553" s="5"/>
      <c r="DF553" s="5"/>
      <c r="DG553" s="5"/>
      <c r="DH553" s="5"/>
      <c r="DI553" s="5"/>
      <c r="DJ553" s="5"/>
      <c r="DK553" s="5"/>
    </row>
    <row r="554" spans="23:115" x14ac:dyDescent="0.2">
      <c r="W554" s="5"/>
      <c r="X554" s="5"/>
      <c r="Y554" s="5"/>
      <c r="DC554" s="5"/>
      <c r="DD554" s="5"/>
      <c r="DE554" s="5"/>
      <c r="DF554" s="5"/>
      <c r="DG554" s="5"/>
      <c r="DH554" s="5"/>
      <c r="DI554" s="5"/>
      <c r="DJ554" s="5"/>
      <c r="DK554" s="5"/>
    </row>
    <row r="555" spans="23:115" x14ac:dyDescent="0.2">
      <c r="W555" s="5"/>
      <c r="X555" s="5"/>
      <c r="Y555" s="5"/>
      <c r="DC555" s="5"/>
      <c r="DD555" s="5"/>
      <c r="DE555" s="5"/>
      <c r="DF555" s="5"/>
      <c r="DG555" s="5"/>
      <c r="DH555" s="5"/>
      <c r="DI555" s="5"/>
      <c r="DJ555" s="5"/>
      <c r="DK555" s="5"/>
    </row>
    <row r="556" spans="23:115" x14ac:dyDescent="0.2">
      <c r="W556" s="5"/>
      <c r="X556" s="5"/>
      <c r="Y556" s="5"/>
      <c r="DC556" s="5"/>
      <c r="DD556" s="5"/>
      <c r="DE556" s="5"/>
      <c r="DF556" s="5"/>
      <c r="DG556" s="5"/>
      <c r="DH556" s="5"/>
      <c r="DI556" s="5"/>
      <c r="DJ556" s="5"/>
      <c r="DK556" s="5"/>
    </row>
    <row r="557" spans="23:115" x14ac:dyDescent="0.2">
      <c r="W557" s="5"/>
      <c r="X557" s="5"/>
      <c r="Y557" s="5"/>
      <c r="DC557" s="5"/>
      <c r="DD557" s="5"/>
      <c r="DE557" s="5"/>
      <c r="DF557" s="5"/>
      <c r="DG557" s="5"/>
      <c r="DH557" s="5"/>
      <c r="DI557" s="5"/>
      <c r="DJ557" s="5"/>
      <c r="DK557" s="5"/>
    </row>
    <row r="558" spans="23:115" x14ac:dyDescent="0.2">
      <c r="W558" s="5"/>
      <c r="X558" s="5"/>
      <c r="Y558" s="5"/>
      <c r="DC558" s="5"/>
      <c r="DD558" s="5"/>
      <c r="DE558" s="5"/>
      <c r="DF558" s="5"/>
      <c r="DG558" s="5"/>
      <c r="DH558" s="5"/>
      <c r="DI558" s="5"/>
      <c r="DJ558" s="5"/>
      <c r="DK558" s="5"/>
    </row>
    <row r="559" spans="23:115" x14ac:dyDescent="0.2">
      <c r="W559" s="5"/>
      <c r="X559" s="5"/>
      <c r="Y559" s="5"/>
      <c r="DC559" s="5"/>
      <c r="DD559" s="5"/>
      <c r="DE559" s="5"/>
      <c r="DF559" s="5"/>
      <c r="DG559" s="5"/>
      <c r="DH559" s="5"/>
      <c r="DI559" s="5"/>
      <c r="DJ559" s="5"/>
      <c r="DK559" s="5"/>
    </row>
    <row r="560" spans="23:115" x14ac:dyDescent="0.2">
      <c r="W560" s="5"/>
      <c r="X560" s="5"/>
      <c r="Y560" s="5"/>
      <c r="DC560" s="5"/>
      <c r="DD560" s="5"/>
      <c r="DE560" s="5"/>
      <c r="DF560" s="5"/>
      <c r="DG560" s="5"/>
      <c r="DH560" s="5"/>
      <c r="DI560" s="5"/>
      <c r="DJ560" s="5"/>
      <c r="DK560" s="5"/>
    </row>
    <row r="561" spans="23:115" x14ac:dyDescent="0.2">
      <c r="W561" s="5"/>
      <c r="X561" s="5"/>
      <c r="Y561" s="5"/>
      <c r="DC561" s="5"/>
      <c r="DD561" s="5"/>
      <c r="DE561" s="5"/>
      <c r="DF561" s="5"/>
      <c r="DG561" s="5"/>
      <c r="DH561" s="5"/>
      <c r="DI561" s="5"/>
      <c r="DJ561" s="5"/>
      <c r="DK561" s="5"/>
    </row>
    <row r="562" spans="23:115" x14ac:dyDescent="0.2">
      <c r="W562" s="5"/>
      <c r="X562" s="5"/>
      <c r="Y562" s="5"/>
      <c r="DC562" s="5"/>
      <c r="DD562" s="5"/>
      <c r="DE562" s="5"/>
      <c r="DF562" s="5"/>
      <c r="DG562" s="5"/>
      <c r="DH562" s="5"/>
      <c r="DI562" s="5"/>
      <c r="DJ562" s="5"/>
      <c r="DK562" s="5"/>
    </row>
    <row r="563" spans="23:115" x14ac:dyDescent="0.2">
      <c r="W563" s="5"/>
      <c r="X563" s="5"/>
      <c r="Y563" s="5"/>
      <c r="DC563" s="5"/>
      <c r="DD563" s="5"/>
      <c r="DE563" s="5"/>
      <c r="DF563" s="5"/>
      <c r="DG563" s="5"/>
      <c r="DH563" s="5"/>
      <c r="DI563" s="5"/>
      <c r="DJ563" s="5"/>
      <c r="DK563" s="5"/>
    </row>
    <row r="564" spans="23:115" x14ac:dyDescent="0.2">
      <c r="W564" s="5"/>
      <c r="X564" s="5"/>
      <c r="Y564" s="5"/>
      <c r="DC564" s="5"/>
      <c r="DD564" s="5"/>
      <c r="DE564" s="5"/>
      <c r="DF564" s="5"/>
      <c r="DG564" s="5"/>
      <c r="DH564" s="5"/>
      <c r="DI564" s="5"/>
      <c r="DJ564" s="5"/>
      <c r="DK564" s="5"/>
    </row>
    <row r="565" spans="23:115" x14ac:dyDescent="0.2">
      <c r="W565" s="5"/>
      <c r="X565" s="5"/>
      <c r="Y565" s="5"/>
      <c r="DC565" s="5"/>
      <c r="DD565" s="5"/>
      <c r="DE565" s="5"/>
      <c r="DF565" s="5"/>
      <c r="DG565" s="5"/>
      <c r="DH565" s="5"/>
      <c r="DI565" s="5"/>
      <c r="DJ565" s="5"/>
      <c r="DK565" s="5"/>
    </row>
    <row r="566" spans="23:115" x14ac:dyDescent="0.2">
      <c r="W566" s="5"/>
      <c r="X566" s="5"/>
      <c r="Y566" s="5"/>
      <c r="DC566" s="5"/>
      <c r="DD566" s="5"/>
      <c r="DE566" s="5"/>
      <c r="DF566" s="5"/>
      <c r="DG566" s="5"/>
      <c r="DH566" s="5"/>
      <c r="DI566" s="5"/>
      <c r="DJ566" s="5"/>
      <c r="DK566" s="5"/>
    </row>
    <row r="567" spans="23:115" x14ac:dyDescent="0.2">
      <c r="W567" s="5"/>
      <c r="X567" s="5"/>
      <c r="Y567" s="5"/>
      <c r="DC567" s="5"/>
      <c r="DD567" s="5"/>
      <c r="DE567" s="5"/>
      <c r="DF567" s="5"/>
      <c r="DG567" s="5"/>
      <c r="DH567" s="5"/>
      <c r="DI567" s="5"/>
      <c r="DJ567" s="5"/>
      <c r="DK567" s="5"/>
    </row>
    <row r="568" spans="23:115" x14ac:dyDescent="0.2">
      <c r="W568" s="5"/>
      <c r="X568" s="5"/>
      <c r="Y568" s="5"/>
      <c r="DC568" s="5"/>
      <c r="DD568" s="5"/>
      <c r="DE568" s="5"/>
      <c r="DF568" s="5"/>
      <c r="DG568" s="5"/>
      <c r="DH568" s="5"/>
      <c r="DI568" s="5"/>
      <c r="DJ568" s="5"/>
      <c r="DK568" s="5"/>
    </row>
    <row r="569" spans="23:115" x14ac:dyDescent="0.2">
      <c r="W569" s="5"/>
      <c r="X569" s="5"/>
      <c r="Y569" s="5"/>
      <c r="DC569" s="5"/>
      <c r="DD569" s="5"/>
      <c r="DE569" s="5"/>
      <c r="DF569" s="5"/>
      <c r="DG569" s="5"/>
      <c r="DH569" s="5"/>
      <c r="DI569" s="5"/>
      <c r="DJ569" s="5"/>
      <c r="DK569" s="5"/>
    </row>
    <row r="570" spans="23:115" x14ac:dyDescent="0.2">
      <c r="W570" s="5"/>
      <c r="X570" s="5"/>
      <c r="Y570" s="5"/>
      <c r="DC570" s="5"/>
      <c r="DD570" s="5"/>
      <c r="DE570" s="5"/>
      <c r="DF570" s="5"/>
      <c r="DG570" s="5"/>
      <c r="DH570" s="5"/>
      <c r="DI570" s="5"/>
      <c r="DJ570" s="5"/>
      <c r="DK570" s="5"/>
    </row>
    <row r="571" spans="23:115" x14ac:dyDescent="0.2">
      <c r="W571" s="5"/>
      <c r="X571" s="5"/>
      <c r="Y571" s="5"/>
      <c r="DC571" s="5"/>
      <c r="DD571" s="5"/>
      <c r="DE571" s="5"/>
      <c r="DF571" s="5"/>
      <c r="DG571" s="5"/>
      <c r="DH571" s="5"/>
      <c r="DI571" s="5"/>
      <c r="DJ571" s="5"/>
      <c r="DK571" s="5"/>
    </row>
    <row r="572" spans="23:115" x14ac:dyDescent="0.2">
      <c r="W572" s="5"/>
      <c r="X572" s="5"/>
      <c r="Y572" s="5"/>
      <c r="DC572" s="5"/>
      <c r="DD572" s="5"/>
      <c r="DE572" s="5"/>
      <c r="DF572" s="5"/>
      <c r="DG572" s="5"/>
      <c r="DH572" s="5"/>
      <c r="DI572" s="5"/>
      <c r="DJ572" s="5"/>
      <c r="DK572" s="5"/>
    </row>
    <row r="573" spans="23:115" x14ac:dyDescent="0.2">
      <c r="W573" s="5"/>
      <c r="X573" s="5"/>
      <c r="Y573" s="5"/>
      <c r="DC573" s="5"/>
      <c r="DD573" s="5"/>
      <c r="DE573" s="5"/>
      <c r="DF573" s="5"/>
      <c r="DG573" s="5"/>
      <c r="DH573" s="5"/>
      <c r="DI573" s="5"/>
      <c r="DJ573" s="5"/>
      <c r="DK573" s="5"/>
    </row>
    <row r="574" spans="23:115" x14ac:dyDescent="0.2">
      <c r="W574" s="5"/>
      <c r="X574" s="5"/>
      <c r="Y574" s="5"/>
      <c r="DC574" s="5"/>
      <c r="DD574" s="5"/>
      <c r="DE574" s="5"/>
      <c r="DF574" s="5"/>
      <c r="DG574" s="5"/>
      <c r="DH574" s="5"/>
      <c r="DI574" s="5"/>
      <c r="DJ574" s="5"/>
      <c r="DK574" s="5"/>
    </row>
    <row r="575" spans="23:115" x14ac:dyDescent="0.2">
      <c r="W575" s="5"/>
      <c r="X575" s="5"/>
      <c r="Y575" s="5"/>
      <c r="DC575" s="5"/>
      <c r="DD575" s="5"/>
      <c r="DE575" s="5"/>
      <c r="DF575" s="5"/>
      <c r="DG575" s="5"/>
      <c r="DH575" s="5"/>
      <c r="DI575" s="5"/>
      <c r="DJ575" s="5"/>
      <c r="DK575" s="5"/>
    </row>
    <row r="576" spans="23:115" x14ac:dyDescent="0.2">
      <c r="W576" s="5"/>
      <c r="X576" s="5"/>
      <c r="Y576" s="5"/>
      <c r="DC576" s="5"/>
      <c r="DD576" s="5"/>
      <c r="DE576" s="5"/>
      <c r="DF576" s="5"/>
      <c r="DG576" s="5"/>
      <c r="DH576" s="5"/>
      <c r="DI576" s="5"/>
      <c r="DJ576" s="5"/>
      <c r="DK576" s="5"/>
    </row>
    <row r="577" spans="23:115" x14ac:dyDescent="0.2">
      <c r="W577" s="5"/>
      <c r="X577" s="5"/>
      <c r="Y577" s="5"/>
      <c r="DC577" s="5"/>
      <c r="DD577" s="5"/>
      <c r="DE577" s="5"/>
      <c r="DF577" s="5"/>
      <c r="DG577" s="5"/>
      <c r="DH577" s="5"/>
      <c r="DI577" s="5"/>
      <c r="DJ577" s="5"/>
      <c r="DK577" s="5"/>
    </row>
    <row r="578" spans="23:115" x14ac:dyDescent="0.2">
      <c r="W578" s="5"/>
      <c r="X578" s="5"/>
      <c r="Y578" s="5"/>
      <c r="DC578" s="5"/>
      <c r="DD578" s="5"/>
      <c r="DE578" s="5"/>
      <c r="DF578" s="5"/>
      <c r="DG578" s="5"/>
      <c r="DH578" s="5"/>
      <c r="DI578" s="5"/>
      <c r="DJ578" s="5"/>
      <c r="DK578" s="5"/>
    </row>
    <row r="579" spans="23:115" x14ac:dyDescent="0.2">
      <c r="W579" s="5"/>
      <c r="X579" s="5"/>
      <c r="Y579" s="5"/>
      <c r="DC579" s="5"/>
      <c r="DD579" s="5"/>
      <c r="DE579" s="5"/>
      <c r="DF579" s="5"/>
      <c r="DG579" s="5"/>
      <c r="DH579" s="5"/>
      <c r="DI579" s="5"/>
      <c r="DJ579" s="5"/>
      <c r="DK579" s="5"/>
    </row>
    <row r="580" spans="23:115" x14ac:dyDescent="0.2">
      <c r="W580" s="5"/>
      <c r="X580" s="5"/>
      <c r="Y580" s="5"/>
      <c r="DC580" s="5"/>
      <c r="DD580" s="5"/>
      <c r="DE580" s="5"/>
      <c r="DF580" s="5"/>
      <c r="DG580" s="5"/>
      <c r="DH580" s="5"/>
      <c r="DI580" s="5"/>
      <c r="DJ580" s="5"/>
      <c r="DK580" s="5"/>
    </row>
    <row r="581" spans="23:115" x14ac:dyDescent="0.2">
      <c r="W581" s="5"/>
      <c r="X581" s="5"/>
      <c r="Y581" s="5"/>
      <c r="DC581" s="5"/>
      <c r="DD581" s="5"/>
      <c r="DE581" s="5"/>
      <c r="DF581" s="5"/>
      <c r="DG581" s="5"/>
      <c r="DH581" s="5"/>
      <c r="DI581" s="5"/>
      <c r="DJ581" s="5"/>
      <c r="DK581" s="5"/>
    </row>
    <row r="582" spans="23:115" x14ac:dyDescent="0.2">
      <c r="W582" s="5"/>
      <c r="X582" s="5"/>
      <c r="Y582" s="5"/>
      <c r="DC582" s="5"/>
      <c r="DD582" s="5"/>
      <c r="DE582" s="5"/>
      <c r="DF582" s="5"/>
      <c r="DG582" s="5"/>
      <c r="DH582" s="5"/>
      <c r="DI582" s="5"/>
      <c r="DJ582" s="5"/>
      <c r="DK582" s="5"/>
    </row>
    <row r="583" spans="23:115" x14ac:dyDescent="0.2">
      <c r="W583" s="5"/>
      <c r="X583" s="5"/>
      <c r="Y583" s="5"/>
      <c r="DC583" s="5"/>
      <c r="DD583" s="5"/>
      <c r="DE583" s="5"/>
      <c r="DF583" s="5"/>
      <c r="DG583" s="5"/>
      <c r="DH583" s="5"/>
      <c r="DI583" s="5"/>
      <c r="DJ583" s="5"/>
      <c r="DK583" s="5"/>
    </row>
    <row r="584" spans="23:115" x14ac:dyDescent="0.2">
      <c r="W584" s="5"/>
      <c r="X584" s="5"/>
      <c r="Y584" s="5"/>
      <c r="DC584" s="5"/>
      <c r="DD584" s="5"/>
      <c r="DE584" s="5"/>
      <c r="DF584" s="5"/>
      <c r="DG584" s="5"/>
      <c r="DH584" s="5"/>
      <c r="DI584" s="5"/>
      <c r="DJ584" s="5"/>
      <c r="DK584" s="5"/>
    </row>
    <row r="585" spans="23:115" x14ac:dyDescent="0.2">
      <c r="W585" s="5"/>
      <c r="X585" s="5"/>
      <c r="Y585" s="5"/>
      <c r="DC585" s="5"/>
      <c r="DD585" s="5"/>
      <c r="DE585" s="5"/>
      <c r="DF585" s="5"/>
      <c r="DG585" s="5"/>
      <c r="DH585" s="5"/>
      <c r="DI585" s="5"/>
      <c r="DJ585" s="5"/>
      <c r="DK585" s="5"/>
    </row>
    <row r="586" spans="23:115" x14ac:dyDescent="0.2">
      <c r="W586" s="5"/>
      <c r="X586" s="5"/>
      <c r="Y586" s="5"/>
      <c r="DC586" s="5"/>
      <c r="DD586" s="5"/>
      <c r="DE586" s="5"/>
      <c r="DF586" s="5"/>
      <c r="DG586" s="5"/>
      <c r="DH586" s="5"/>
      <c r="DI586" s="5"/>
      <c r="DJ586" s="5"/>
      <c r="DK586" s="5"/>
    </row>
    <row r="587" spans="23:115" x14ac:dyDescent="0.2">
      <c r="W587" s="5"/>
      <c r="X587" s="5"/>
      <c r="Y587" s="5"/>
      <c r="DC587" s="5"/>
      <c r="DD587" s="5"/>
      <c r="DE587" s="5"/>
      <c r="DF587" s="5"/>
      <c r="DG587" s="5"/>
      <c r="DH587" s="5"/>
      <c r="DI587" s="5"/>
      <c r="DJ587" s="5"/>
      <c r="DK587" s="5"/>
    </row>
    <row r="588" spans="23:115" x14ac:dyDescent="0.2">
      <c r="W588" s="5"/>
      <c r="X588" s="5"/>
      <c r="Y588" s="5"/>
      <c r="DC588" s="5"/>
      <c r="DD588" s="5"/>
      <c r="DE588" s="5"/>
      <c r="DF588" s="5"/>
      <c r="DG588" s="5"/>
      <c r="DH588" s="5"/>
      <c r="DI588" s="5"/>
      <c r="DJ588" s="5"/>
      <c r="DK588" s="5"/>
    </row>
    <row r="589" spans="23:115" x14ac:dyDescent="0.2">
      <c r="W589" s="5"/>
      <c r="X589" s="5"/>
      <c r="Y589" s="5"/>
      <c r="DC589" s="5"/>
      <c r="DD589" s="5"/>
      <c r="DE589" s="5"/>
      <c r="DF589" s="5"/>
      <c r="DG589" s="5"/>
      <c r="DH589" s="5"/>
      <c r="DI589" s="5"/>
      <c r="DJ589" s="5"/>
      <c r="DK589" s="5"/>
    </row>
    <row r="590" spans="23:115" x14ac:dyDescent="0.2">
      <c r="W590" s="5"/>
      <c r="X590" s="5"/>
      <c r="Y590" s="5"/>
      <c r="DC590" s="5"/>
      <c r="DD590" s="5"/>
      <c r="DE590" s="5"/>
      <c r="DF590" s="5"/>
      <c r="DG590" s="5"/>
      <c r="DH590" s="5"/>
      <c r="DI590" s="5"/>
      <c r="DJ590" s="5"/>
      <c r="DK590" s="5"/>
    </row>
    <row r="591" spans="23:115" x14ac:dyDescent="0.2">
      <c r="W591" s="5"/>
      <c r="X591" s="5"/>
      <c r="Y591" s="5"/>
      <c r="DC591" s="5"/>
      <c r="DD591" s="5"/>
      <c r="DE591" s="5"/>
      <c r="DF591" s="5"/>
      <c r="DG591" s="5"/>
      <c r="DH591" s="5"/>
      <c r="DI591" s="5"/>
      <c r="DJ591" s="5"/>
      <c r="DK591" s="5"/>
    </row>
    <row r="592" spans="23:115" x14ac:dyDescent="0.2">
      <c r="W592" s="5"/>
      <c r="X592" s="5"/>
      <c r="Y592" s="5"/>
      <c r="DC592" s="5"/>
      <c r="DD592" s="5"/>
      <c r="DE592" s="5"/>
      <c r="DF592" s="5"/>
      <c r="DG592" s="5"/>
      <c r="DH592" s="5"/>
      <c r="DI592" s="5"/>
      <c r="DJ592" s="5"/>
      <c r="DK592" s="5"/>
    </row>
    <row r="593" spans="23:115" x14ac:dyDescent="0.2">
      <c r="W593" s="5"/>
      <c r="X593" s="5"/>
      <c r="Y593" s="5"/>
      <c r="DC593" s="5"/>
      <c r="DD593" s="5"/>
      <c r="DE593" s="5"/>
      <c r="DF593" s="5"/>
      <c r="DG593" s="5"/>
      <c r="DH593" s="5"/>
      <c r="DI593" s="5"/>
      <c r="DJ593" s="5"/>
      <c r="DK593" s="5"/>
    </row>
    <row r="594" spans="23:115" x14ac:dyDescent="0.2">
      <c r="W594" s="5"/>
      <c r="X594" s="5"/>
      <c r="Y594" s="5"/>
      <c r="DC594" s="5"/>
      <c r="DD594" s="5"/>
      <c r="DE594" s="5"/>
      <c r="DF594" s="5"/>
      <c r="DG594" s="5"/>
      <c r="DH594" s="5"/>
      <c r="DI594" s="5"/>
      <c r="DJ594" s="5"/>
      <c r="DK594" s="5"/>
    </row>
    <row r="595" spans="23:115" x14ac:dyDescent="0.2">
      <c r="W595" s="5"/>
      <c r="X595" s="5"/>
      <c r="Y595" s="5"/>
      <c r="DC595" s="5"/>
      <c r="DD595" s="5"/>
      <c r="DE595" s="5"/>
      <c r="DF595" s="5"/>
      <c r="DG595" s="5"/>
      <c r="DH595" s="5"/>
      <c r="DI595" s="5"/>
      <c r="DJ595" s="5"/>
      <c r="DK595" s="5"/>
    </row>
    <row r="596" spans="23:115" x14ac:dyDescent="0.2">
      <c r="W596" s="5"/>
      <c r="X596" s="5"/>
      <c r="Y596" s="5"/>
      <c r="DC596" s="5"/>
      <c r="DD596" s="5"/>
      <c r="DE596" s="5"/>
      <c r="DF596" s="5"/>
      <c r="DG596" s="5"/>
      <c r="DH596" s="5"/>
      <c r="DI596" s="5"/>
      <c r="DJ596" s="5"/>
      <c r="DK596" s="5"/>
    </row>
    <row r="597" spans="23:115" x14ac:dyDescent="0.2">
      <c r="W597" s="5"/>
      <c r="X597" s="5"/>
      <c r="Y597" s="5"/>
      <c r="DC597" s="5"/>
      <c r="DD597" s="5"/>
      <c r="DE597" s="5"/>
      <c r="DF597" s="5"/>
      <c r="DG597" s="5"/>
      <c r="DH597" s="5"/>
      <c r="DI597" s="5"/>
      <c r="DJ597" s="5"/>
      <c r="DK597" s="5"/>
    </row>
    <row r="598" spans="23:115" x14ac:dyDescent="0.2">
      <c r="W598" s="5"/>
      <c r="X598" s="5"/>
      <c r="Y598" s="5"/>
      <c r="DC598" s="5"/>
      <c r="DD598" s="5"/>
      <c r="DE598" s="5"/>
      <c r="DF598" s="5"/>
      <c r="DG598" s="5"/>
      <c r="DH598" s="5"/>
      <c r="DI598" s="5"/>
      <c r="DJ598" s="5"/>
      <c r="DK598" s="5"/>
    </row>
    <row r="599" spans="23:115" x14ac:dyDescent="0.2">
      <c r="W599" s="5"/>
      <c r="X599" s="5"/>
      <c r="Y599" s="5"/>
      <c r="DC599" s="5"/>
      <c r="DD599" s="5"/>
      <c r="DE599" s="5"/>
      <c r="DF599" s="5"/>
      <c r="DG599" s="5"/>
      <c r="DH599" s="5"/>
      <c r="DI599" s="5"/>
      <c r="DJ599" s="5"/>
      <c r="DK599" s="5"/>
    </row>
    <row r="600" spans="23:115" x14ac:dyDescent="0.2">
      <c r="W600" s="5"/>
      <c r="X600" s="5"/>
      <c r="Y600" s="5"/>
      <c r="DC600" s="5"/>
      <c r="DD600" s="5"/>
      <c r="DE600" s="5"/>
      <c r="DF600" s="5"/>
      <c r="DG600" s="5"/>
      <c r="DH600" s="5"/>
      <c r="DI600" s="5"/>
      <c r="DJ600" s="5"/>
      <c r="DK600" s="5"/>
    </row>
    <row r="601" spans="23:115" x14ac:dyDescent="0.2">
      <c r="W601" s="5"/>
      <c r="X601" s="5"/>
      <c r="Y601" s="5"/>
      <c r="DC601" s="5"/>
      <c r="DD601" s="5"/>
      <c r="DE601" s="5"/>
      <c r="DF601" s="5"/>
      <c r="DG601" s="5"/>
      <c r="DH601" s="5"/>
      <c r="DI601" s="5"/>
      <c r="DJ601" s="5"/>
      <c r="DK601" s="5"/>
    </row>
  </sheetData>
  <mergeCells count="6">
    <mergeCell ref="K6:M6"/>
    <mergeCell ref="CQ5:CS5"/>
    <mergeCell ref="CM5:CO5"/>
    <mergeCell ref="CI5:CK5"/>
    <mergeCell ref="AM5:AO5"/>
    <mergeCell ref="AM6:AO6"/>
  </mergeCells>
  <pageMargins left="0.45" right="0" top="0.17" bottom="0.25" header="0.26" footer="0"/>
  <pageSetup scale="70" orientation="landscape" r:id="rId1"/>
  <headerFooter>
    <oddFooter>&amp;CPage &amp;P of &amp;N&amp;R&amp;D</oddFooter>
  </headerFooter>
  <colBreaks count="6" manualBreakCount="6">
    <brk id="13" max="1048575" man="1"/>
    <brk id="29" max="1048575" man="1"/>
    <brk id="45" max="1048575" man="1"/>
    <brk id="61" max="1048575" man="1"/>
    <brk id="77" max="1048575" man="1"/>
    <brk id="93" max="1048575" man="1"/>
  </col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ab5a46-2bc3-4c92-a271-448cca1da9dc">
      <Terms xmlns="http://schemas.microsoft.com/office/infopath/2007/PartnerControls"/>
    </lcf76f155ced4ddcb4097134ff3c332f>
    <TaxCatchAll xmlns="176cbe70-41d0-4d0d-93d7-b7bb590be22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7D2513532D204BBD7C710C64FBE324" ma:contentTypeVersion="18" ma:contentTypeDescription="Create a new document." ma:contentTypeScope="" ma:versionID="2d85b38a99a10e11226745378b9c71b2">
  <xsd:schema xmlns:xsd="http://www.w3.org/2001/XMLSchema" xmlns:xs="http://www.w3.org/2001/XMLSchema" xmlns:p="http://schemas.microsoft.com/office/2006/metadata/properties" xmlns:ns2="176cbe70-41d0-4d0d-93d7-b7bb590be226" xmlns:ns3="1aab5a46-2bc3-4c92-a271-448cca1da9dc" targetNamespace="http://schemas.microsoft.com/office/2006/metadata/properties" ma:root="true" ma:fieldsID="810463d24ea8c039e23e6c8f38e32527" ns2:_="" ns3:_="">
    <xsd:import namespace="176cbe70-41d0-4d0d-93d7-b7bb590be226"/>
    <xsd:import namespace="1aab5a46-2bc3-4c92-a271-448cca1da9d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cbe70-41d0-4d0d-93d7-b7bb590be22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c798f33-3d80-4f62-8d00-3bced575e494}" ma:internalName="TaxCatchAll" ma:showField="CatchAllData" ma:web="176cbe70-41d0-4d0d-93d7-b7bb590be2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ab5a46-2bc3-4c92-a271-448cca1da9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68de63f-17c9-4549-bd0e-40c937605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0A015F-F234-4431-87C5-EE4882CDF6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12D3789-D153-41D8-B287-5FA93BF0847B}">
  <ds:schemaRefs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fb01b7f1-02f8-40dd-82e7-c2f3d510b46c"/>
    <ds:schemaRef ds:uri="0c8ef2fa-e185-4145-9060-da5e913317f5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6B8E01C5-7D32-4378-B9F1-5113E80DF3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2021A Revised </vt:lpstr>
      <vt:lpstr>'2021A Revised '!Print_Titles</vt:lpstr>
    </vt:vector>
  </TitlesOfParts>
  <Company>University System of Maryland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2021A DS Final</dc:title>
  <dc:creator>Mei-Chin Yang</dc:creator>
  <cp:lastModifiedBy>Cindy Lui</cp:lastModifiedBy>
  <cp:lastPrinted>2023-08-17T14:51:28Z</cp:lastPrinted>
  <dcterms:created xsi:type="dcterms:W3CDTF">2011-02-21T16:49:07Z</dcterms:created>
  <dcterms:modified xsi:type="dcterms:W3CDTF">2026-04-20T21:11:50Z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0x0101001C7D2513532D204BBD7C710C64FBE324</vt:lpwstr>
  </property>
  <property fmtid="{D5CDD505-2E9C-101B-9397-08002B2CF9AE}" pid="3" name="MediaServiceImageTags">
    <vt:lpwstr/>
  </property>
</Properties>
</file>