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0" yWindow="520" windowWidth="8000" windowHeight="6340" activeTab="0"/>
  </bookViews>
  <sheets>
    <sheet name="93C-2003A" sheetId="1" r:id="rId1"/>
  </sheets>
  <definedNames>
    <definedName name="_xlnm.Print_Area" localSheetId="0">'93C-2003A'!$A$1:$T$13</definedName>
  </definedNames>
  <calcPr fullCalcOnLoad="1"/>
</workbook>
</file>

<file path=xl/sharedStrings.xml><?xml version="1.0" encoding="utf-8"?>
<sst xmlns="http://schemas.openxmlformats.org/spreadsheetml/2006/main" count="35" uniqueCount="16">
  <si>
    <t>Payment</t>
  </si>
  <si>
    <t>Date</t>
  </si>
  <si>
    <t>Total</t>
  </si>
  <si>
    <t xml:space="preserve">                                   TSU Refinancing </t>
  </si>
  <si>
    <t xml:space="preserve">             University System of Maryland</t>
  </si>
  <si>
    <t>Principal</t>
  </si>
  <si>
    <t>Interest</t>
  </si>
  <si>
    <t xml:space="preserve">        UMCP Physical Sciences (Auxiliary)</t>
  </si>
  <si>
    <t xml:space="preserve">   USM Debt Service from Earnings (Auxiliary)</t>
  </si>
  <si>
    <t>Distribution of Debt Service after 2003 A Bond Issue</t>
  </si>
  <si>
    <t>Revised 92B after 2003A</t>
  </si>
  <si>
    <t>Amort of</t>
  </si>
  <si>
    <t>Premium</t>
  </si>
  <si>
    <t xml:space="preserve">         1992 Series B Bond Funded Projects 2003A</t>
  </si>
  <si>
    <t xml:space="preserve">     1992B refinanced on 93C\2003A</t>
  </si>
  <si>
    <t>Loss on Refunding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</si>
</sst>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2" xfId="0" applyNumberFormat="1" applyBorder="1" applyAlignment="1" quotePrefix="1">
      <alignment horizontal="left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5" fontId="0" fillId="0" borderId="13" xfId="0" applyNumberFormat="1" applyBorder="1" applyAlignment="1">
      <alignment/>
    </xf>
    <xf numFmtId="164" fontId="0" fillId="0" borderId="0" xfId="0" applyNumberFormat="1" applyAlignment="1">
      <alignment horizontal="center"/>
    </xf>
    <xf numFmtId="38" fontId="0" fillId="0" borderId="0" xfId="0" applyNumberFormat="1" applyAlignment="1">
      <alignment/>
    </xf>
    <xf numFmtId="38" fontId="0" fillId="0" borderId="15" xfId="0" applyNumberFormat="1" applyBorder="1" applyAlignment="1">
      <alignment horizontal="center"/>
    </xf>
    <xf numFmtId="38" fontId="0" fillId="0" borderId="17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38" fontId="0" fillId="0" borderId="18" xfId="0" applyNumberFormat="1" applyBorder="1" applyAlignment="1">
      <alignment horizontal="center"/>
    </xf>
    <xf numFmtId="38" fontId="0" fillId="0" borderId="19" xfId="0" applyNumberFormat="1" applyBorder="1" applyAlignment="1">
      <alignment horizontal="center"/>
    </xf>
    <xf numFmtId="38" fontId="0" fillId="0" borderId="13" xfId="0" applyNumberFormat="1" applyBorder="1" applyAlignment="1">
      <alignment horizontal="centerContinuous"/>
    </xf>
    <xf numFmtId="164" fontId="0" fillId="0" borderId="20" xfId="0" applyNumberFormat="1" applyBorder="1" applyAlignment="1">
      <alignment horizontal="centerContinuous"/>
    </xf>
    <xf numFmtId="164" fontId="0" fillId="0" borderId="19" xfId="0" applyNumberFormat="1" applyBorder="1" applyAlignment="1">
      <alignment horizontal="centerContinuous"/>
    </xf>
    <xf numFmtId="38" fontId="0" fillId="33" borderId="12" xfId="0" applyNumberFormat="1" applyFill="1" applyBorder="1" applyAlignment="1" quotePrefix="1">
      <alignment horizontal="centerContinuous"/>
    </xf>
    <xf numFmtId="38" fontId="0" fillId="33" borderId="20" xfId="0" applyNumberFormat="1" applyFill="1" applyBorder="1" applyAlignment="1">
      <alignment horizontal="centerContinuous"/>
    </xf>
    <xf numFmtId="38" fontId="0" fillId="33" borderId="19" xfId="0" applyNumberForma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workbookViewId="0" topLeftCell="A1">
      <selection activeCell="F16" sqref="F16"/>
    </sheetView>
  </sheetViews>
  <sheetFormatPr defaultColWidth="8.8515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16.7109375" style="0" customWidth="1"/>
    <col min="8" max="8" width="3.7109375" style="0" customWidth="1"/>
    <col min="9" max="12" width="13.7109375" style="0" customWidth="1"/>
    <col min="13" max="13" width="16.421875" style="0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3" width="13.7109375" style="0" customWidth="1"/>
  </cols>
  <sheetData>
    <row r="1" spans="1:23" ht="12">
      <c r="A1" s="1"/>
      <c r="B1" s="1"/>
      <c r="C1" s="9"/>
      <c r="D1" s="1"/>
      <c r="E1" s="1"/>
      <c r="F1" s="1"/>
      <c r="G1" s="1"/>
      <c r="H1" s="21"/>
      <c r="N1" s="22"/>
      <c r="O1" s="9" t="s">
        <v>4</v>
      </c>
      <c r="T1" s="22"/>
      <c r="W1" s="9"/>
    </row>
    <row r="2" spans="1:23" ht="12">
      <c r="A2" s="1"/>
      <c r="B2" s="1"/>
      <c r="C2" s="4"/>
      <c r="D2" s="1"/>
      <c r="E2" s="1"/>
      <c r="F2" s="1"/>
      <c r="G2" s="1"/>
      <c r="H2" s="21"/>
      <c r="N2" s="22"/>
      <c r="O2" s="4" t="s">
        <v>9</v>
      </c>
      <c r="T2" s="22"/>
      <c r="W2" s="4"/>
    </row>
    <row r="3" spans="1:23" ht="12">
      <c r="A3" s="1"/>
      <c r="B3" s="1"/>
      <c r="C3" s="9"/>
      <c r="D3" s="1"/>
      <c r="E3" s="1"/>
      <c r="F3" s="1"/>
      <c r="G3" s="1"/>
      <c r="H3" s="21"/>
      <c r="N3" s="22"/>
      <c r="O3" s="9" t="s">
        <v>13</v>
      </c>
      <c r="T3" s="22"/>
      <c r="W3" s="9"/>
    </row>
    <row r="4" spans="1:20" ht="12">
      <c r="A4" s="1"/>
      <c r="B4" s="1"/>
      <c r="C4" s="13"/>
      <c r="D4" s="16"/>
      <c r="E4" s="16"/>
      <c r="F4" s="16"/>
      <c r="G4" s="16"/>
      <c r="H4" s="21"/>
      <c r="N4" s="22"/>
      <c r="T4" s="22"/>
    </row>
    <row r="5" spans="1:23" ht="12">
      <c r="A5" s="2" t="s">
        <v>0</v>
      </c>
      <c r="B5" s="17"/>
      <c r="C5" s="26" t="s">
        <v>10</v>
      </c>
      <c r="D5" s="27"/>
      <c r="E5" s="28"/>
      <c r="F5" s="25"/>
      <c r="G5" s="25"/>
      <c r="H5" s="21"/>
      <c r="I5" s="5" t="s">
        <v>7</v>
      </c>
      <c r="J5" s="6"/>
      <c r="K5" s="7"/>
      <c r="L5" s="25"/>
      <c r="M5" s="25"/>
      <c r="N5" s="22"/>
      <c r="O5" s="5" t="s">
        <v>3</v>
      </c>
      <c r="P5" s="6"/>
      <c r="Q5" s="7"/>
      <c r="R5" s="25"/>
      <c r="S5" s="25"/>
      <c r="T5" s="22"/>
      <c r="U5" s="5" t="s">
        <v>8</v>
      </c>
      <c r="V5" s="6"/>
      <c r="W5" s="7"/>
    </row>
    <row r="6" spans="1:23" ht="12">
      <c r="A6" s="10" t="s">
        <v>1</v>
      </c>
      <c r="B6" s="17"/>
      <c r="C6" s="29" t="s">
        <v>14</v>
      </c>
      <c r="D6" s="30"/>
      <c r="E6" s="31"/>
      <c r="F6" s="25" t="s">
        <v>11</v>
      </c>
      <c r="G6" s="25" t="s">
        <v>11</v>
      </c>
      <c r="H6" s="21"/>
      <c r="I6" s="5"/>
      <c r="J6" s="11">
        <v>0.0455934</v>
      </c>
      <c r="K6" s="7"/>
      <c r="L6" s="25" t="s">
        <v>11</v>
      </c>
      <c r="M6" s="25" t="s">
        <v>11</v>
      </c>
      <c r="N6" s="22"/>
      <c r="O6" s="5"/>
      <c r="P6" s="11">
        <v>0.9544066</v>
      </c>
      <c r="Q6" s="7"/>
      <c r="R6" s="25" t="s">
        <v>11</v>
      </c>
      <c r="S6" s="25" t="s">
        <v>11</v>
      </c>
      <c r="T6" s="22"/>
      <c r="U6" s="5"/>
      <c r="V6" s="11"/>
      <c r="W6" s="7"/>
    </row>
    <row r="7" spans="1:23" ht="12">
      <c r="A7" s="3"/>
      <c r="B7" s="17"/>
      <c r="C7" s="14" t="s">
        <v>5</v>
      </c>
      <c r="D7" s="24" t="s">
        <v>6</v>
      </c>
      <c r="E7" s="25" t="s">
        <v>2</v>
      </c>
      <c r="F7" s="25" t="s">
        <v>12</v>
      </c>
      <c r="G7" s="25" t="s">
        <v>15</v>
      </c>
      <c r="H7" s="21"/>
      <c r="I7" s="8" t="s">
        <v>5</v>
      </c>
      <c r="J7" s="8" t="s">
        <v>6</v>
      </c>
      <c r="K7" s="8" t="s">
        <v>2</v>
      </c>
      <c r="L7" s="25" t="s">
        <v>12</v>
      </c>
      <c r="M7" s="25" t="s">
        <v>15</v>
      </c>
      <c r="N7" s="22"/>
      <c r="O7" s="8" t="s">
        <v>5</v>
      </c>
      <c r="P7" s="8" t="s">
        <v>6</v>
      </c>
      <c r="Q7" s="8" t="s">
        <v>2</v>
      </c>
      <c r="R7" s="25" t="s">
        <v>12</v>
      </c>
      <c r="S7" s="25" t="s">
        <v>15</v>
      </c>
      <c r="T7" s="22"/>
      <c r="U7" s="8" t="s">
        <v>5</v>
      </c>
      <c r="V7" s="8" t="s">
        <v>6</v>
      </c>
      <c r="W7" s="8" t="s">
        <v>2</v>
      </c>
    </row>
    <row r="8" spans="1:23" ht="12">
      <c r="A8" s="1">
        <v>40452</v>
      </c>
      <c r="B8" s="1"/>
      <c r="C8" s="13"/>
      <c r="D8" s="13">
        <v>66025</v>
      </c>
      <c r="E8" s="18">
        <f>C8+D8</f>
        <v>66025</v>
      </c>
      <c r="F8" s="18">
        <f aca="true" t="shared" si="0" ref="F8:G11">L8+R8</f>
        <v>123771</v>
      </c>
      <c r="G8" s="18">
        <f t="shared" si="0"/>
        <v>58148</v>
      </c>
      <c r="H8" s="22"/>
      <c r="I8" s="13"/>
      <c r="J8" s="13">
        <f>D8*J6</f>
        <v>3010.304235</v>
      </c>
      <c r="K8" s="13">
        <f>SUM(I8:J8)</f>
        <v>3010.304235</v>
      </c>
      <c r="L8" s="13">
        <v>5643</v>
      </c>
      <c r="M8" s="13">
        <v>2651</v>
      </c>
      <c r="N8" s="23"/>
      <c r="O8" s="13"/>
      <c r="P8" s="13">
        <f>D8*P6</f>
        <v>63014.695765</v>
      </c>
      <c r="Q8" s="13">
        <f>SUM(O8:P8)</f>
        <v>63014.695765</v>
      </c>
      <c r="R8" s="13">
        <v>118128</v>
      </c>
      <c r="S8" s="13">
        <v>55497</v>
      </c>
      <c r="T8" s="23"/>
      <c r="U8" s="20"/>
      <c r="V8" s="18"/>
      <c r="W8" s="20"/>
    </row>
    <row r="9" spans="1:23" ht="12">
      <c r="A9" s="1">
        <v>40634</v>
      </c>
      <c r="B9" s="1"/>
      <c r="C9" s="13">
        <v>1376098</v>
      </c>
      <c r="D9" s="13">
        <v>66025</v>
      </c>
      <c r="E9" s="18">
        <f>C9+D9</f>
        <v>1442123</v>
      </c>
      <c r="F9" s="18">
        <f t="shared" si="0"/>
        <v>123771</v>
      </c>
      <c r="G9" s="18">
        <f t="shared" si="0"/>
        <v>58148</v>
      </c>
      <c r="H9" s="22"/>
      <c r="I9" s="13">
        <f>C9*J6</f>
        <v>62740.9865532</v>
      </c>
      <c r="J9" s="13">
        <f>D9*J6</f>
        <v>3010.304235</v>
      </c>
      <c r="K9" s="13">
        <f>SUM(I9:J9)</f>
        <v>65751.2907882</v>
      </c>
      <c r="L9" s="13">
        <v>5643</v>
      </c>
      <c r="M9" s="13">
        <v>2651</v>
      </c>
      <c r="N9" s="23"/>
      <c r="O9" s="13">
        <f>C9*P6</f>
        <v>1313357.0134468</v>
      </c>
      <c r="P9" s="13">
        <f>D9*P6</f>
        <v>63014.695765</v>
      </c>
      <c r="Q9" s="13">
        <f>SUM(O9:P9)</f>
        <v>1376371.7092118</v>
      </c>
      <c r="R9" s="13">
        <v>118128</v>
      </c>
      <c r="S9" s="13">
        <v>55497</v>
      </c>
      <c r="T9" s="23"/>
      <c r="U9" s="20"/>
      <c r="V9" s="18"/>
      <c r="W9" s="20"/>
    </row>
    <row r="10" spans="1:23" ht="12">
      <c r="A10" s="1">
        <v>40817</v>
      </c>
      <c r="B10" s="1"/>
      <c r="C10" s="13"/>
      <c r="D10" s="13">
        <v>31623</v>
      </c>
      <c r="E10" s="18">
        <f>C10+D10</f>
        <v>31623</v>
      </c>
      <c r="F10" s="18">
        <f t="shared" si="0"/>
        <v>123771</v>
      </c>
      <c r="G10" s="18">
        <f t="shared" si="0"/>
        <v>58148</v>
      </c>
      <c r="H10" s="22"/>
      <c r="I10" s="13"/>
      <c r="J10" s="13">
        <f>D10*J6</f>
        <v>1441.8000882</v>
      </c>
      <c r="K10" s="13">
        <f>SUM(I10:J10)</f>
        <v>1441.8000882</v>
      </c>
      <c r="L10" s="13">
        <v>5643</v>
      </c>
      <c r="M10" s="13">
        <v>2651</v>
      </c>
      <c r="N10" s="23"/>
      <c r="O10" s="13"/>
      <c r="P10" s="13">
        <f>D10*P6</f>
        <v>30181.1999118</v>
      </c>
      <c r="Q10" s="13">
        <f>SUM(O10:P10)</f>
        <v>30181.1999118</v>
      </c>
      <c r="R10" s="13">
        <v>118128</v>
      </c>
      <c r="S10" s="13">
        <v>55497</v>
      </c>
      <c r="T10" s="23"/>
      <c r="U10" s="20"/>
      <c r="V10" s="18"/>
      <c r="W10" s="20"/>
    </row>
    <row r="11" spans="1:23" ht="12">
      <c r="A11" s="1">
        <v>41000</v>
      </c>
      <c r="B11" s="1"/>
      <c r="C11" s="13">
        <v>1264906</v>
      </c>
      <c r="D11" s="13">
        <v>31623</v>
      </c>
      <c r="E11" s="18">
        <f>C11+D11</f>
        <v>1296529</v>
      </c>
      <c r="F11" s="18">
        <f t="shared" si="0"/>
        <v>123774</v>
      </c>
      <c r="G11" s="18">
        <f t="shared" si="0"/>
        <v>58146</v>
      </c>
      <c r="H11" s="22"/>
      <c r="I11" s="13">
        <f>C11*J6</f>
        <v>57671.365220399995</v>
      </c>
      <c r="J11" s="13">
        <f>D11*J6</f>
        <v>1441.8000882</v>
      </c>
      <c r="K11" s="13">
        <f>SUM(I11:J11)</f>
        <v>59113.16530859999</v>
      </c>
      <c r="L11" s="13">
        <v>5644</v>
      </c>
      <c r="M11" s="13">
        <v>2652</v>
      </c>
      <c r="N11" s="23"/>
      <c r="O11" s="13">
        <f>C11*P6</f>
        <v>1207234.6347796</v>
      </c>
      <c r="P11" s="13">
        <f>D11*P6</f>
        <v>30181.1999118</v>
      </c>
      <c r="Q11" s="13">
        <f>SUM(O11:P11)</f>
        <v>1237415.8346914</v>
      </c>
      <c r="R11" s="13">
        <v>118130</v>
      </c>
      <c r="S11" s="13">
        <v>55494</v>
      </c>
      <c r="T11" s="23"/>
      <c r="U11" s="20"/>
      <c r="V11" s="18"/>
      <c r="W11" s="20"/>
    </row>
    <row r="12" spans="1:23" ht="12">
      <c r="A12" s="1"/>
      <c r="B12" s="1"/>
      <c r="C12" s="13"/>
      <c r="D12" s="1"/>
      <c r="E12" s="1"/>
      <c r="F12" s="1"/>
      <c r="G12" s="1"/>
      <c r="H12" s="22"/>
      <c r="I12" s="19"/>
      <c r="J12" s="19"/>
      <c r="K12" s="19"/>
      <c r="L12" s="19"/>
      <c r="M12" s="19"/>
      <c r="N12" s="23"/>
      <c r="O12" s="19"/>
      <c r="P12" s="19"/>
      <c r="Q12" s="19"/>
      <c r="R12" s="19"/>
      <c r="S12" s="19"/>
      <c r="T12" s="23"/>
      <c r="U12" s="19"/>
      <c r="V12" s="19"/>
      <c r="W12" s="19"/>
    </row>
    <row r="13" spans="1:23" ht="12.75" thickBot="1">
      <c r="A13" s="12" t="s">
        <v>2</v>
      </c>
      <c r="B13" s="12"/>
      <c r="C13" s="15">
        <f>SUM(C8:C12)</f>
        <v>2641004</v>
      </c>
      <c r="D13" s="15">
        <f>SUM(D8:D12)</f>
        <v>195296</v>
      </c>
      <c r="E13" s="15">
        <f>SUM(E8:E12)</f>
        <v>2836300</v>
      </c>
      <c r="F13" s="15">
        <f>SUM(F8:F12)</f>
        <v>495087</v>
      </c>
      <c r="G13" s="15">
        <f>SUM(G8:G12)</f>
        <v>232590</v>
      </c>
      <c r="H13" s="22"/>
      <c r="I13" s="15">
        <f>SUM(I8:I12)</f>
        <v>120412.35177359999</v>
      </c>
      <c r="J13" s="15">
        <f>SUM(J8:J12)</f>
        <v>8904.2086464</v>
      </c>
      <c r="K13" s="15">
        <f>SUM(K8:K12)</f>
        <v>129316.56042</v>
      </c>
      <c r="L13" s="15">
        <f>SUM(L8:L12)</f>
        <v>22573</v>
      </c>
      <c r="M13" s="15">
        <f>SUM(M8:M12)</f>
        <v>10605</v>
      </c>
      <c r="N13" s="22"/>
      <c r="O13" s="15">
        <f>SUM(O8:O12)</f>
        <v>2520591.6482264</v>
      </c>
      <c r="P13" s="15">
        <f>SUM(P8:P12)</f>
        <v>186391.7913536</v>
      </c>
      <c r="Q13" s="15">
        <f>SUM(Q8:Q12)</f>
        <v>2706983.43958</v>
      </c>
      <c r="R13" s="15">
        <f>SUM(R8:R12)</f>
        <v>472514</v>
      </c>
      <c r="S13" s="15">
        <f>SUM(S8:S12)</f>
        <v>221985</v>
      </c>
      <c r="T13" s="22"/>
      <c r="U13" s="15">
        <f>SUM(U8:U12)</f>
        <v>0</v>
      </c>
      <c r="V13" s="15">
        <f>SUM(V8:V12)</f>
        <v>0</v>
      </c>
      <c r="W13" s="15">
        <f>SUM(W8:W12)</f>
        <v>0</v>
      </c>
    </row>
    <row r="14" ht="12.75" thickTop="1"/>
    <row r="15" ht="12">
      <c r="I15" s="13"/>
    </row>
  </sheetData>
  <sheetProtection/>
  <printOptions/>
  <pageMargins left="0.7" right="0.7" top="0.75" bottom="0.75" header="0.3" footer="0.3"/>
  <pageSetup horizontalDpi="600" verticalDpi="600" orientation="landscape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2011-05-02T18:46:31Z</cp:lastPrinted>
  <dcterms:created xsi:type="dcterms:W3CDTF">1997-11-06T16:03:09Z</dcterms:created>
  <dcterms:modified xsi:type="dcterms:W3CDTF">2011-05-02T18:46:46Z</dcterms:modified>
  <cp:category/>
  <cp:version/>
  <cp:contentType/>
  <cp:contentStatus/>
</cp:coreProperties>
</file>