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820" tabRatio="885" activeTab="1"/>
  </bookViews>
  <sheets>
    <sheet name="GCL" sheetId="1" r:id="rId1"/>
    <sheet name="Summary" sheetId="2" r:id="rId2"/>
    <sheet name="UMCP" sheetId="3" r:id="rId3"/>
    <sheet name="UMB" sheetId="4" r:id="rId4"/>
    <sheet name="UMBI" sheetId="5" r:id="rId5"/>
    <sheet name="UMES" sheetId="6" r:id="rId6"/>
    <sheet name="UMBC" sheetId="7" r:id="rId7"/>
    <sheet name="UMUC" sheetId="8" r:id="rId8"/>
    <sheet name="CES" sheetId="9" r:id="rId9"/>
    <sheet name="USM" sheetId="10" r:id="rId10"/>
    <sheet name="BSU" sheetId="11" r:id="rId11"/>
    <sheet name="CSU" sheetId="12" r:id="rId12"/>
    <sheet name="FSU" sheetId="13" r:id="rId13"/>
    <sheet name="SU" sheetId="14" r:id="rId14"/>
    <sheet name="TU" sheetId="15" r:id="rId15"/>
    <sheet name="UB" sheetId="16" r:id="rId16"/>
  </sheets>
  <definedNames>
    <definedName name="_xlnm.Print_Area" localSheetId="10">'BSU'!#REF!</definedName>
    <definedName name="_xlnm.Print_Area" localSheetId="8">'CES'!#REF!</definedName>
    <definedName name="_xlnm.Print_Area" localSheetId="11">'CSU'!$A$106:$I$139</definedName>
    <definedName name="_xlnm.Print_Area" localSheetId="12">'FSU'!#REF!</definedName>
    <definedName name="_xlnm.Print_Area" localSheetId="0">'GCL'!#REF!</definedName>
    <definedName name="_xlnm.Print_Area" localSheetId="13">'SU'!#REF!</definedName>
    <definedName name="_xlnm.Print_Area" localSheetId="1">'Summary'!$A$1:$O$20</definedName>
    <definedName name="_xlnm.Print_Area" localSheetId="14">'TU'!#REF!</definedName>
    <definedName name="_xlnm.Print_Area" localSheetId="15">'UB'!#REF!</definedName>
    <definedName name="_xlnm.Print_Area" localSheetId="3">'UMB'!#REF!</definedName>
    <definedName name="_xlnm.Print_Area" localSheetId="6">'UMBC'!#REF!</definedName>
    <definedName name="_xlnm.Print_Area" localSheetId="4">'UMBI'!$A$6:$I$6</definedName>
    <definedName name="_xlnm.Print_Area" localSheetId="2">'UMCP'!#REF!</definedName>
    <definedName name="_xlnm.Print_Area" localSheetId="5">'UMES'!#REF!</definedName>
    <definedName name="_xlnm.Print_Area" localSheetId="7">'UMUC'!$A$1:$I$5</definedName>
    <definedName name="_xlnm.Print_Area" localSheetId="9">'USM'!#REF!</definedName>
    <definedName name="_xlnm.Print_Titles" localSheetId="10">'BSU'!$3:$3</definedName>
    <definedName name="_xlnm.Print_Titles" localSheetId="8">'CES'!$3:$3</definedName>
    <definedName name="_xlnm.Print_Titles" localSheetId="11">'CSU'!$3:$3</definedName>
    <definedName name="_xlnm.Print_Titles" localSheetId="12">'FSU'!$3:$3</definedName>
    <definedName name="_xlnm.Print_Titles" localSheetId="13">'SU'!$3:$3</definedName>
    <definedName name="_xlnm.Print_Titles" localSheetId="14">'TU'!$3:$3</definedName>
    <definedName name="_xlnm.Print_Titles" localSheetId="15">'UB'!$3:$3</definedName>
    <definedName name="_xlnm.Print_Titles" localSheetId="3">'UMB'!$3:$3</definedName>
    <definedName name="_xlnm.Print_Titles" localSheetId="6">'UMBC'!$3:$3</definedName>
    <definedName name="_xlnm.Print_Titles" localSheetId="4">'UMBI'!$3:$3</definedName>
    <definedName name="_xlnm.Print_Titles" localSheetId="2">'UMCP'!$3:$3</definedName>
    <definedName name="_xlnm.Print_Titles" localSheetId="5">'UMES'!$3:$3</definedName>
    <definedName name="_xlnm.Print_Titles" localSheetId="7">'UMUC'!$3:$3</definedName>
    <definedName name="_xlnm.Print_Titles" localSheetId="9">'USM'!$4:$4</definedName>
  </definedNames>
  <calcPr fullCalcOnLoad="1"/>
</workbook>
</file>

<file path=xl/comments1.xml><?xml version="1.0" encoding="utf-8"?>
<comments xmlns="http://schemas.openxmlformats.org/spreadsheetml/2006/main">
  <authors>
    <author>Ichun Yeh</author>
  </authors>
  <commentList>
    <comment ref="G194" authorId="0">
      <text>
        <r>
          <rPr>
            <b/>
            <sz val="8"/>
            <rFont val="Tahoma"/>
            <family val="2"/>
          </rPr>
          <t>Ichun Yeh:</t>
        </r>
        <r>
          <rPr>
            <sz val="8"/>
            <rFont val="Tahoma"/>
            <family val="2"/>
          </rPr>
          <t xml:space="preserve">
Split funding:
GCL08045- $13,753.53
Bond 22nd- $59,545.98
</t>
        </r>
      </text>
    </comment>
  </commentList>
</comments>
</file>

<file path=xl/comments12.xml><?xml version="1.0" encoding="utf-8"?>
<comments xmlns="http://schemas.openxmlformats.org/spreadsheetml/2006/main">
  <authors>
    <author>Ichun Yeh</author>
  </authors>
  <commentList>
    <comment ref="G264" authorId="0">
      <text>
        <r>
          <rPr>
            <b/>
            <sz val="8"/>
            <rFont val="Tahoma"/>
            <family val="2"/>
          </rPr>
          <t>Ichun Yeh:</t>
        </r>
        <r>
          <rPr>
            <sz val="8"/>
            <rFont val="Tahoma"/>
            <family val="2"/>
          </rPr>
          <t xml:space="preserve">
$84,986.67 was paid through FY11-068 on 2/25/11
</t>
        </r>
      </text>
    </comment>
    <comment ref="G41" authorId="0">
      <text>
        <r>
          <rPr>
            <b/>
            <sz val="8"/>
            <rFont val="Tahoma"/>
            <family val="2"/>
          </rPr>
          <t>Ichun Yeh:</t>
        </r>
        <r>
          <rPr>
            <sz val="8"/>
            <rFont val="Tahoma"/>
            <family val="2"/>
          </rPr>
          <t xml:space="preserve">
Split funding:
GCL08045- $13,753.53
Bond 22nd- $59,545.98
</t>
        </r>
      </text>
    </comment>
  </commentList>
</comments>
</file>

<file path=xl/sharedStrings.xml><?xml version="1.0" encoding="utf-8"?>
<sst xmlns="http://schemas.openxmlformats.org/spreadsheetml/2006/main" count="7945" uniqueCount="1670">
  <si>
    <t>Ayers Saint Gross, Incorporated</t>
  </si>
  <si>
    <t>09054</t>
  </si>
  <si>
    <t>Gilbane Building Company</t>
  </si>
  <si>
    <t>J. Vinton Schafer &amp; Sons</t>
  </si>
  <si>
    <t>Holder Construction</t>
  </si>
  <si>
    <t>09055</t>
  </si>
  <si>
    <t>AUGUST</t>
  </si>
  <si>
    <t>Invoice #</t>
  </si>
  <si>
    <t>SU</t>
  </si>
  <si>
    <t>TOTAL</t>
  </si>
  <si>
    <t>List Number</t>
  </si>
  <si>
    <t>Appropriation</t>
  </si>
  <si>
    <t>Vendor Name</t>
  </si>
  <si>
    <t>UMCP</t>
  </si>
  <si>
    <t>UMB</t>
  </si>
  <si>
    <t>UMBI</t>
  </si>
  <si>
    <t>UMES</t>
  </si>
  <si>
    <t>UMBC</t>
  </si>
  <si>
    <t>UMUC</t>
  </si>
  <si>
    <t>CES</t>
  </si>
  <si>
    <t>BSU</t>
  </si>
  <si>
    <t>FSU</t>
  </si>
  <si>
    <t>TU</t>
  </si>
  <si>
    <t>UB</t>
  </si>
  <si>
    <t>JULY</t>
  </si>
  <si>
    <t>July Payment</t>
  </si>
  <si>
    <t>Doc #</t>
  </si>
  <si>
    <t>SEPTEMBER</t>
  </si>
  <si>
    <t>OCTOBER</t>
  </si>
  <si>
    <t>NOVEMBER</t>
  </si>
  <si>
    <t>FEBRUARY</t>
  </si>
  <si>
    <t>MARCH</t>
  </si>
  <si>
    <t>APRIL</t>
  </si>
  <si>
    <t>MAY</t>
  </si>
  <si>
    <t>JUNE</t>
  </si>
  <si>
    <t>CSU</t>
  </si>
  <si>
    <t xml:space="preserve">Date </t>
  </si>
  <si>
    <t xml:space="preserve"> Amount</t>
  </si>
  <si>
    <t>Campus</t>
  </si>
  <si>
    <t>Invoice Number</t>
  </si>
  <si>
    <t>Sub-Total</t>
  </si>
  <si>
    <t>DECEMBER</t>
  </si>
  <si>
    <t>JANUARY</t>
  </si>
  <si>
    <t>USM</t>
  </si>
  <si>
    <t>Difference</t>
  </si>
  <si>
    <t>JA000003</t>
  </si>
  <si>
    <t>JA000004</t>
  </si>
  <si>
    <t>The Whiting-Turner Contracting Company</t>
  </si>
  <si>
    <t>UMCP Reimbursement</t>
  </si>
  <si>
    <t>Eileen A. Carpenter, Attorney ar Law</t>
  </si>
  <si>
    <t>Cohen and Forman, LLC</t>
  </si>
  <si>
    <t>Refund</t>
  </si>
  <si>
    <t>Commonwealth Land Title Insurance Company</t>
  </si>
  <si>
    <t>09058</t>
  </si>
  <si>
    <t>Cannon Design, Inc.</t>
  </si>
  <si>
    <t>Diversified Property Services</t>
  </si>
  <si>
    <t>EC America, Inc.</t>
  </si>
  <si>
    <t>Whitney Bailey Cox &amp; Magnani, LLC</t>
  </si>
  <si>
    <t>Universal Settlement Group, LLC.</t>
  </si>
  <si>
    <t>The Chappy Corporation</t>
  </si>
  <si>
    <t>Barton Malow Company</t>
  </si>
  <si>
    <t>JA000005</t>
  </si>
  <si>
    <t>09052</t>
  </si>
  <si>
    <t>JA000006</t>
  </si>
  <si>
    <t>Mueller Associates, Inc.</t>
  </si>
  <si>
    <t>JA000007</t>
  </si>
  <si>
    <t>06052</t>
  </si>
  <si>
    <t>34th</t>
  </si>
  <si>
    <t>Lee Hartman and Sons, Inc.</t>
  </si>
  <si>
    <t>Hord Coplan Macht, Inc.</t>
  </si>
  <si>
    <t>Lipman Frizzell &amp; Mitchell LLC</t>
  </si>
  <si>
    <t>08046</t>
  </si>
  <si>
    <t>Shepherd Electric Supply</t>
  </si>
  <si>
    <t>Preeminence</t>
  </si>
  <si>
    <t>Waters Technologies Corporation</t>
  </si>
  <si>
    <t>Emjay Engineering &amp; Construction Company, Inc</t>
  </si>
  <si>
    <t>07031</t>
  </si>
  <si>
    <t>CSU/FPEC 1011</t>
  </si>
  <si>
    <t>Life Technologies Corp.</t>
  </si>
  <si>
    <t>Anixter Inc.</t>
  </si>
  <si>
    <t>WSSC</t>
  </si>
  <si>
    <t>Livingston Fire Protection Inc.</t>
  </si>
  <si>
    <t>FY13-001</t>
  </si>
  <si>
    <t>V3400001</t>
  </si>
  <si>
    <t>V3400002</t>
  </si>
  <si>
    <t>V3400003</t>
  </si>
  <si>
    <t>V3400004</t>
  </si>
  <si>
    <t>V3400005</t>
  </si>
  <si>
    <t>V3400006</t>
  </si>
  <si>
    <t>V3400007</t>
  </si>
  <si>
    <t>V3400008</t>
  </si>
  <si>
    <t>V3400009</t>
  </si>
  <si>
    <t>V3400010</t>
  </si>
  <si>
    <t>V3400011</t>
  </si>
  <si>
    <t>V3400012</t>
  </si>
  <si>
    <t>V3400013</t>
  </si>
  <si>
    <t>V3400014</t>
  </si>
  <si>
    <t>V3400015</t>
  </si>
  <si>
    <t>V3400016</t>
  </si>
  <si>
    <t>V3400017</t>
  </si>
  <si>
    <t>V3400018</t>
  </si>
  <si>
    <t>V3400019</t>
  </si>
  <si>
    <t>V3400020</t>
  </si>
  <si>
    <t>Capitol Sprinkler Contracting</t>
  </si>
  <si>
    <t>0161789-IN</t>
  </si>
  <si>
    <t>MGM Electrical Systems Inc.</t>
  </si>
  <si>
    <t>S001769581.029</t>
  </si>
  <si>
    <t>S001769581.031</t>
  </si>
  <si>
    <t>S001769581.033</t>
  </si>
  <si>
    <t>S001769581.035</t>
  </si>
  <si>
    <t>S001769581.037</t>
  </si>
  <si>
    <t>144-366475</t>
  </si>
  <si>
    <t>3518B</t>
  </si>
  <si>
    <t>ARC Eastern</t>
  </si>
  <si>
    <t>SO1103319</t>
  </si>
  <si>
    <t>LFM-12027DDDDD</t>
  </si>
  <si>
    <t>Final</t>
  </si>
  <si>
    <t>09-024801a</t>
  </si>
  <si>
    <t>Ck#1728</t>
  </si>
  <si>
    <t>Ck#1712</t>
  </si>
  <si>
    <t>Ck#1720</t>
  </si>
  <si>
    <t>Ck#9770</t>
  </si>
  <si>
    <t>FY13-002</t>
  </si>
  <si>
    <t>V3400021</t>
  </si>
  <si>
    <t>V3400022</t>
  </si>
  <si>
    <t>V3400023</t>
  </si>
  <si>
    <t>V3400024</t>
  </si>
  <si>
    <t>V3400025</t>
  </si>
  <si>
    <t>V3400026</t>
  </si>
  <si>
    <t>V3400027</t>
  </si>
  <si>
    <t>V3400028</t>
  </si>
  <si>
    <t>V3400029</t>
  </si>
  <si>
    <t>V3400030</t>
  </si>
  <si>
    <t>V3400031</t>
  </si>
  <si>
    <t>FY13-003</t>
  </si>
  <si>
    <t>V3400032</t>
  </si>
  <si>
    <t>V3400033</t>
  </si>
  <si>
    <t>V3400034</t>
  </si>
  <si>
    <t>1808 Warwick Ave</t>
  </si>
  <si>
    <t>144-366895</t>
  </si>
  <si>
    <t>144-366896</t>
  </si>
  <si>
    <t>144-365792</t>
  </si>
  <si>
    <t>Stantec Architecture Inc.</t>
  </si>
  <si>
    <t>Ruppert Landscape, Inc.</t>
  </si>
  <si>
    <t>101197-1(Revised)(Split)</t>
  </si>
  <si>
    <t>1628 Warwick Ave</t>
  </si>
  <si>
    <t>FPEC, Inc.</t>
  </si>
  <si>
    <t>00170805</t>
  </si>
  <si>
    <t>FY13-004</t>
  </si>
  <si>
    <t>V3400035</t>
  </si>
  <si>
    <t>V3400036</t>
  </si>
  <si>
    <t>V3400037</t>
  </si>
  <si>
    <t>V3400038</t>
  </si>
  <si>
    <t>V3400039</t>
  </si>
  <si>
    <t>V3400040</t>
  </si>
  <si>
    <t>V3400041</t>
  </si>
  <si>
    <t>V3400042</t>
  </si>
  <si>
    <t>V3400043</t>
  </si>
  <si>
    <t>V3400044</t>
  </si>
  <si>
    <t>V3400045</t>
  </si>
  <si>
    <t>V3400046</t>
  </si>
  <si>
    <t>V3400047</t>
  </si>
  <si>
    <t>V3400048</t>
  </si>
  <si>
    <t>V3400049</t>
  </si>
  <si>
    <t>V3400050</t>
  </si>
  <si>
    <t>026</t>
  </si>
  <si>
    <t>ECINV011298</t>
  </si>
  <si>
    <t>Laerdal Medical Corporation</t>
  </si>
  <si>
    <t xml:space="preserve">Panasonic Corporation of N. A. </t>
  </si>
  <si>
    <t>2(126095)</t>
  </si>
  <si>
    <t>0069755</t>
  </si>
  <si>
    <t>12-12226/12-9999-A</t>
  </si>
  <si>
    <t>39th</t>
  </si>
  <si>
    <t>S001781326.001</t>
  </si>
  <si>
    <t>B. Frank Joy LLC</t>
  </si>
  <si>
    <t>87445-0001</t>
  </si>
  <si>
    <t>Gipe Associates, Inc.</t>
  </si>
  <si>
    <t>0015853</t>
  </si>
  <si>
    <t>Ltr Dtd 07/17/12</t>
  </si>
  <si>
    <t>Ltr Dtd 07/12/12</t>
  </si>
  <si>
    <t>E.L.T.G. LLC.</t>
  </si>
  <si>
    <t>1742 N. Warwick Ave</t>
  </si>
  <si>
    <t>FY13-005</t>
  </si>
  <si>
    <t>FY13-006</t>
  </si>
  <si>
    <t>V3400051</t>
  </si>
  <si>
    <t>V3400052</t>
  </si>
  <si>
    <t>V3400053</t>
  </si>
  <si>
    <t>V3400054</t>
  </si>
  <si>
    <t>V3400055</t>
  </si>
  <si>
    <t>V3400056</t>
  </si>
  <si>
    <t>V3400057</t>
  </si>
  <si>
    <t>V3400058</t>
  </si>
  <si>
    <t>V3400059</t>
  </si>
  <si>
    <t>V3400060</t>
  </si>
  <si>
    <t>V3400061</t>
  </si>
  <si>
    <t>V3400062</t>
  </si>
  <si>
    <t>V3400063</t>
  </si>
  <si>
    <t>V3400064</t>
  </si>
  <si>
    <t>V3400065</t>
  </si>
  <si>
    <t>V3400066</t>
  </si>
  <si>
    <t>V3400067</t>
  </si>
  <si>
    <t>V3400068</t>
  </si>
  <si>
    <t>V3400069</t>
  </si>
  <si>
    <t>V3400070</t>
  </si>
  <si>
    <t>V3400071</t>
  </si>
  <si>
    <t>V3400072</t>
  </si>
  <si>
    <t>V3400073</t>
  </si>
  <si>
    <t>S001769581041</t>
  </si>
  <si>
    <t>S001769581039</t>
  </si>
  <si>
    <t>S001781326.003</t>
  </si>
  <si>
    <t>0162154-IN</t>
  </si>
  <si>
    <t>Depalo &amp; Sons, Inc.</t>
  </si>
  <si>
    <t>144-367290</t>
  </si>
  <si>
    <t>144-367388</t>
  </si>
  <si>
    <t>144-367292</t>
  </si>
  <si>
    <t>144-367291</t>
  </si>
  <si>
    <t>144-367478</t>
  </si>
  <si>
    <t>F.A.O'Toole Office Systems Inc,</t>
  </si>
  <si>
    <t>Jim's Welding Service</t>
  </si>
  <si>
    <t>39(126106)</t>
  </si>
  <si>
    <t>12(Split)</t>
  </si>
  <si>
    <t>Smith Appraisals</t>
  </si>
  <si>
    <t>12-28</t>
  </si>
  <si>
    <t>July, 2012 Payment - BSU</t>
  </si>
  <si>
    <t>July, 2012 Payment - CSU</t>
  </si>
  <si>
    <t>July, 2012 Payment - FSU</t>
  </si>
  <si>
    <t>July, 2012 Payment - TU</t>
  </si>
  <si>
    <t>July, 2012 Payment - UB</t>
  </si>
  <si>
    <t>No Activitiy on July, 2012</t>
  </si>
  <si>
    <t>July, 2012 Payment - UMB</t>
  </si>
  <si>
    <t>July, 2012 Payment - UMBC</t>
  </si>
  <si>
    <t>July, 2012 Payment - UMCP</t>
  </si>
  <si>
    <t>July, 2012 Payment - UMES</t>
  </si>
  <si>
    <t>No Activity on July, 2012</t>
  </si>
  <si>
    <t>No Activities in July, 2012</t>
  </si>
  <si>
    <t>Const-13</t>
  </si>
  <si>
    <t>August Payment</t>
  </si>
  <si>
    <t>FY13-007</t>
  </si>
  <si>
    <t>V3400074</t>
  </si>
  <si>
    <t>V3400075</t>
  </si>
  <si>
    <t>V3400076</t>
  </si>
  <si>
    <t>V3400077</t>
  </si>
  <si>
    <t>V3400078</t>
  </si>
  <si>
    <t>V3400079</t>
  </si>
  <si>
    <t>V3400080</t>
  </si>
  <si>
    <t>V3400081</t>
  </si>
  <si>
    <t>V3400082</t>
  </si>
  <si>
    <t>V3400083</t>
  </si>
  <si>
    <t>V3400084</t>
  </si>
  <si>
    <t>V3400085</t>
  </si>
  <si>
    <t>V3400086</t>
  </si>
  <si>
    <t>V3400087</t>
  </si>
  <si>
    <t>V3400088</t>
  </si>
  <si>
    <t>V3400089</t>
  </si>
  <si>
    <t>08045</t>
  </si>
  <si>
    <t>FY13-008</t>
  </si>
  <si>
    <t>V3400090</t>
  </si>
  <si>
    <t>V3400091</t>
  </si>
  <si>
    <t>V3400092</t>
  </si>
  <si>
    <t>V3400093</t>
  </si>
  <si>
    <t>V3400094</t>
  </si>
  <si>
    <t>V3400095</t>
  </si>
  <si>
    <t>V3400096</t>
  </si>
  <si>
    <t>V3400097</t>
  </si>
  <si>
    <t>V3400098</t>
  </si>
  <si>
    <t>V3400099</t>
  </si>
  <si>
    <t>V3400100</t>
  </si>
  <si>
    <t>V3400101</t>
  </si>
  <si>
    <t>V3400102</t>
  </si>
  <si>
    <t>Prospectus Enterprises</t>
  </si>
  <si>
    <t>JA000008</t>
  </si>
  <si>
    <t>Maryland Correctional Enterprises</t>
  </si>
  <si>
    <t>Ck#12252</t>
  </si>
  <si>
    <t>BFPE International</t>
  </si>
  <si>
    <t>34(b)th</t>
  </si>
  <si>
    <t>20080645.06.0-0069994</t>
  </si>
  <si>
    <t xml:space="preserve"> 144-367622</t>
  </si>
  <si>
    <t>Barbizon Lighting Company</t>
  </si>
  <si>
    <t>VA0051321</t>
  </si>
  <si>
    <t>Robert Oxygen Company</t>
  </si>
  <si>
    <t>B&amp;M Machine &amp; Welding Inc.</t>
  </si>
  <si>
    <t>071712-1</t>
  </si>
  <si>
    <t>1718 N. Warwick Avenue</t>
  </si>
  <si>
    <t>Broughton Construction</t>
  </si>
  <si>
    <t>12-9999B</t>
  </si>
  <si>
    <t>Ex-cel Tree Expert Co., Inc.</t>
  </si>
  <si>
    <t>Broadway Electric Supply</t>
  </si>
  <si>
    <t>Harper &amp; Sons, Inc.</t>
  </si>
  <si>
    <t>1204-01</t>
  </si>
  <si>
    <t>1204-02</t>
  </si>
  <si>
    <t>27</t>
  </si>
  <si>
    <t>25A</t>
  </si>
  <si>
    <t>Electrico Inc.</t>
  </si>
  <si>
    <t>Bench Depot</t>
  </si>
  <si>
    <t xml:space="preserve">Grimm+Parker Architects </t>
  </si>
  <si>
    <t>2097100-27</t>
  </si>
  <si>
    <t>125078000R6</t>
  </si>
  <si>
    <t>Ck#98002746</t>
  </si>
  <si>
    <t>402965/402966/402967/402968/402969/403202/403203/403204/403205/403318/403319/403358/403359/403360/403361</t>
  </si>
  <si>
    <t>JA000009</t>
  </si>
  <si>
    <t>FY13-009</t>
  </si>
  <si>
    <t>V3400103</t>
  </si>
  <si>
    <t>V3400104</t>
  </si>
  <si>
    <t>V3400105</t>
  </si>
  <si>
    <t>V3400106</t>
  </si>
  <si>
    <t>V3400107</t>
  </si>
  <si>
    <t>V3400108</t>
  </si>
  <si>
    <t>V3400109</t>
  </si>
  <si>
    <t>V3400110</t>
  </si>
  <si>
    <t>V3400111</t>
  </si>
  <si>
    <t>V3400112</t>
  </si>
  <si>
    <t>V3400113</t>
  </si>
  <si>
    <t>V3400114</t>
  </si>
  <si>
    <t>V3400115</t>
  </si>
  <si>
    <t>V3400116</t>
  </si>
  <si>
    <t>V3400117</t>
  </si>
  <si>
    <t>V3400118</t>
  </si>
  <si>
    <t>V3400119</t>
  </si>
  <si>
    <t>V3400120</t>
  </si>
  <si>
    <t>V3400121</t>
  </si>
  <si>
    <t>V3400122</t>
  </si>
  <si>
    <t>06007</t>
  </si>
  <si>
    <t>07032</t>
  </si>
  <si>
    <t>1727 Thomas Avenue</t>
  </si>
  <si>
    <t>EA Engineering, Science, and Technology</t>
  </si>
  <si>
    <t>HDR/CUH2A</t>
  </si>
  <si>
    <t>8301-B</t>
  </si>
  <si>
    <t>S001815310.001</t>
  </si>
  <si>
    <t>004</t>
  </si>
  <si>
    <t>0016086</t>
  </si>
  <si>
    <t>John W. Brawner Contracting Company, Inc.</t>
  </si>
  <si>
    <t>6(Split)</t>
  </si>
  <si>
    <t>Consolidated Sterilizer Systems</t>
  </si>
  <si>
    <t>HOK Group, Inc.</t>
  </si>
  <si>
    <t>12.14006.00-1</t>
  </si>
  <si>
    <t>Grainger</t>
  </si>
  <si>
    <t>Einhorn Yaffee Prescott Architecture</t>
  </si>
  <si>
    <t>0060409</t>
  </si>
  <si>
    <t>101197-2</t>
  </si>
  <si>
    <t>Eileen A. Carpenter, Attorney at Law</t>
  </si>
  <si>
    <t>Inv. Dtd 8/8/12 (File#28-S11)</t>
  </si>
  <si>
    <t>40th</t>
  </si>
  <si>
    <t>JA000010</t>
  </si>
  <si>
    <t>Ltr Dtd 8/13/12</t>
  </si>
  <si>
    <t>Mayor and City Council of Baltimore</t>
  </si>
  <si>
    <t>Ck#1229252</t>
  </si>
  <si>
    <t>FY13-010</t>
  </si>
  <si>
    <t>V3400123</t>
  </si>
  <si>
    <t>V3400124</t>
  </si>
  <si>
    <t>V3400125</t>
  </si>
  <si>
    <t>V3400126</t>
  </si>
  <si>
    <t>V3400127</t>
  </si>
  <si>
    <t>Allbrands.com</t>
  </si>
  <si>
    <t>2012-0802</t>
  </si>
  <si>
    <t>018</t>
  </si>
  <si>
    <t>RK&amp;K</t>
  </si>
  <si>
    <t>04-06</t>
  </si>
  <si>
    <t>S001781326.005</t>
  </si>
  <si>
    <t>S001781326.007</t>
  </si>
  <si>
    <t>JA000011</t>
  </si>
  <si>
    <t>State Highway Administration</t>
  </si>
  <si>
    <t>AB008986</t>
  </si>
  <si>
    <t>FY13-011</t>
  </si>
  <si>
    <t>V3400128</t>
  </si>
  <si>
    <t>V3400129</t>
  </si>
  <si>
    <t>V3400130</t>
  </si>
  <si>
    <t>V3400131</t>
  </si>
  <si>
    <t>V3400132</t>
  </si>
  <si>
    <t>V3400133</t>
  </si>
  <si>
    <t>V3400134</t>
  </si>
  <si>
    <t>V3400135</t>
  </si>
  <si>
    <t>V3400136</t>
  </si>
  <si>
    <t>V3400137</t>
  </si>
  <si>
    <t>V3400138</t>
  </si>
  <si>
    <t>V3400139</t>
  </si>
  <si>
    <t>V3400140</t>
  </si>
  <si>
    <t>V3400141</t>
  </si>
  <si>
    <t>V3400142</t>
  </si>
  <si>
    <t>LI-COR, Inc.</t>
  </si>
  <si>
    <t>S001790528.001</t>
  </si>
  <si>
    <t>S001815310005</t>
  </si>
  <si>
    <t>Douron Commercial Interiors</t>
  </si>
  <si>
    <t>35(b)th</t>
  </si>
  <si>
    <t>Kibart, Inc.</t>
  </si>
  <si>
    <t>25th</t>
  </si>
  <si>
    <t>Delaware Elevator, Inc.</t>
  </si>
  <si>
    <t>2097100-28</t>
  </si>
  <si>
    <t>125078000R7</t>
  </si>
  <si>
    <t>35(a)th</t>
  </si>
  <si>
    <t>JA000012</t>
  </si>
  <si>
    <t>JA000013</t>
  </si>
  <si>
    <t>JA000014</t>
  </si>
  <si>
    <t>JA000015</t>
  </si>
  <si>
    <t>JA000016</t>
  </si>
  <si>
    <t>JA000017</t>
  </si>
  <si>
    <t>JA000018</t>
  </si>
  <si>
    <t>JA000019</t>
  </si>
  <si>
    <t>JA000020</t>
  </si>
  <si>
    <t>Ltr Dtd 8/23/12</t>
  </si>
  <si>
    <t>Ltr Dtd 8/16/12</t>
  </si>
  <si>
    <t>387275A/393566A/387501A</t>
  </si>
  <si>
    <t>September Payment</t>
  </si>
  <si>
    <t>August, 2012 Payment - UMCP</t>
  </si>
  <si>
    <t>August, 2012 Payment - UMB</t>
  </si>
  <si>
    <t>No Activity on August, 2012</t>
  </si>
  <si>
    <t>August, 2012 Payment - UMES</t>
  </si>
  <si>
    <t>August, 2012 Payment - UMBC</t>
  </si>
  <si>
    <t>No Activities in August, 2012</t>
  </si>
  <si>
    <t>August, 2012 Payment - BSU</t>
  </si>
  <si>
    <t>August, 2012 Payment - CSU</t>
  </si>
  <si>
    <t>August, 2012 Payment - FSU</t>
  </si>
  <si>
    <t>No Activitiy on August, 2012</t>
  </si>
  <si>
    <t>August, 2012 Payment - TU</t>
  </si>
  <si>
    <t>August, 2012 Payment - UB</t>
  </si>
  <si>
    <t>1623 Thomas Ave</t>
  </si>
  <si>
    <t>1614 Warwick Ave</t>
  </si>
  <si>
    <t>FY13-012</t>
  </si>
  <si>
    <t>V3400143</t>
  </si>
  <si>
    <t>V3400144</t>
  </si>
  <si>
    <t>FY13-013</t>
  </si>
  <si>
    <t>V3400145</t>
  </si>
  <si>
    <t>V3400146</t>
  </si>
  <si>
    <t>V3400147</t>
  </si>
  <si>
    <t>V3400148</t>
  </si>
  <si>
    <t>V3400149</t>
  </si>
  <si>
    <t>V3400150</t>
  </si>
  <si>
    <t>V3400151</t>
  </si>
  <si>
    <t>V3400152</t>
  </si>
  <si>
    <t>V3400153</t>
  </si>
  <si>
    <t>V3400154</t>
  </si>
  <si>
    <t>V3400155</t>
  </si>
  <si>
    <t>V3400156</t>
  </si>
  <si>
    <t>V3400157</t>
  </si>
  <si>
    <t>V3400158</t>
  </si>
  <si>
    <t>V3400159</t>
  </si>
  <si>
    <t>V3400160</t>
  </si>
  <si>
    <t>V3400161</t>
  </si>
  <si>
    <t>V3400162</t>
  </si>
  <si>
    <t>V3400163</t>
  </si>
  <si>
    <t>V3400164</t>
  </si>
  <si>
    <t>V3400165</t>
  </si>
  <si>
    <t>V3400166</t>
  </si>
  <si>
    <t>V3400167</t>
  </si>
  <si>
    <t>V3400168</t>
  </si>
  <si>
    <t>Just Sew Sew</t>
  </si>
  <si>
    <t>AJ Stationers of DC</t>
  </si>
  <si>
    <t>743994-0</t>
  </si>
  <si>
    <t>MultiCam East</t>
  </si>
  <si>
    <t>AGM Mats, Inc.</t>
  </si>
  <si>
    <t>Sew What</t>
  </si>
  <si>
    <t>Madison Art Shop</t>
  </si>
  <si>
    <t>Kalamazoo Machine Tool</t>
  </si>
  <si>
    <t>VA0051736</t>
  </si>
  <si>
    <t>Global Equipment Company</t>
  </si>
  <si>
    <t>144-367887</t>
  </si>
  <si>
    <t>12.14006.00-2 Rev</t>
  </si>
  <si>
    <t>1204-003</t>
  </si>
  <si>
    <t>ECINV011921</t>
  </si>
  <si>
    <t>S001815310003</t>
  </si>
  <si>
    <t>20080645.06.0-0070228</t>
  </si>
  <si>
    <t>KCW Engineering Technologies</t>
  </si>
  <si>
    <t>Monument Process Servers, Inc.</t>
  </si>
  <si>
    <t>MPS120813008</t>
  </si>
  <si>
    <t>MPS120813077</t>
  </si>
  <si>
    <t>MPS120813001</t>
  </si>
  <si>
    <t>Ck#1236434</t>
  </si>
  <si>
    <t>FY13-014</t>
  </si>
  <si>
    <t>V3400169</t>
  </si>
  <si>
    <t>V3400170</t>
  </si>
  <si>
    <t>V3400171</t>
  </si>
  <si>
    <t>V3400172</t>
  </si>
  <si>
    <t>V3400173</t>
  </si>
  <si>
    <t>V3400174</t>
  </si>
  <si>
    <t>V3400175</t>
  </si>
  <si>
    <t>V3400176</t>
  </si>
  <si>
    <t>V3400177</t>
  </si>
  <si>
    <t>V3400178</t>
  </si>
  <si>
    <t>V3400179</t>
  </si>
  <si>
    <t>V3400180</t>
  </si>
  <si>
    <t>V3400181</t>
  </si>
  <si>
    <t>005</t>
  </si>
  <si>
    <t>0016120</t>
  </si>
  <si>
    <t>Wenger</t>
  </si>
  <si>
    <t>635519 ®</t>
  </si>
  <si>
    <t>0162531-IN</t>
  </si>
  <si>
    <t>Fisher Scientific</t>
  </si>
  <si>
    <t>26A</t>
  </si>
  <si>
    <t>JA000021</t>
  </si>
  <si>
    <t>Ltr Dtd 9/11/12</t>
  </si>
  <si>
    <t>FY13-015</t>
  </si>
  <si>
    <t>V3400182</t>
  </si>
  <si>
    <t>V3400183</t>
  </si>
  <si>
    <t>V3400184</t>
  </si>
  <si>
    <t>V3400185</t>
  </si>
  <si>
    <t>V3400186</t>
  </si>
  <si>
    <t>V3400187</t>
  </si>
  <si>
    <t>V3400188</t>
  </si>
  <si>
    <t>V3400189</t>
  </si>
  <si>
    <t>V3400190</t>
  </si>
  <si>
    <t>V3400191</t>
  </si>
  <si>
    <t>V3400192</t>
  </si>
  <si>
    <t>V3400193</t>
  </si>
  <si>
    <t>V3400194</t>
  </si>
  <si>
    <t>V3400195</t>
  </si>
  <si>
    <t>V3400196</t>
  </si>
  <si>
    <t>V3400197</t>
  </si>
  <si>
    <t>V3400198</t>
  </si>
  <si>
    <t>V3400199</t>
  </si>
  <si>
    <t>V3400200</t>
  </si>
  <si>
    <t>AB Sciex LLC</t>
  </si>
  <si>
    <t>McMaster-Carr</t>
  </si>
  <si>
    <t>A Morton Thomas and Associates, Inc.</t>
  </si>
  <si>
    <t>364758A</t>
  </si>
  <si>
    <t>364758C</t>
  </si>
  <si>
    <t>Total Contracting Inc.</t>
  </si>
  <si>
    <t>12-12281</t>
  </si>
  <si>
    <t>LFM-12027PPP-1</t>
  </si>
  <si>
    <t>MPS120813003</t>
  </si>
  <si>
    <t>MPS120813005</t>
  </si>
  <si>
    <t>12-33</t>
  </si>
  <si>
    <t>41st</t>
  </si>
  <si>
    <t>JA000022</t>
  </si>
  <si>
    <t>405098/405099/405101/405102/405103</t>
  </si>
  <si>
    <t>October, 2012</t>
  </si>
  <si>
    <t>Ck # 631565</t>
  </si>
  <si>
    <t>FY13-016</t>
  </si>
  <si>
    <t>V3400201</t>
  </si>
  <si>
    <t>V3400202</t>
  </si>
  <si>
    <t>V3400203</t>
  </si>
  <si>
    <t>V3400204</t>
  </si>
  <si>
    <t>V3400205</t>
  </si>
  <si>
    <t>09104</t>
  </si>
  <si>
    <t>1627 Thomas Ave</t>
  </si>
  <si>
    <t>Ltr Dtd 8/30/12</t>
  </si>
  <si>
    <t>12-12142</t>
  </si>
  <si>
    <t>Edmeades &amp; Stromdahl Ltd.</t>
  </si>
  <si>
    <t>08006-20</t>
  </si>
  <si>
    <t>Becker Morgan Group, Inc.</t>
  </si>
  <si>
    <t>September, 2012 Payment - BSU</t>
  </si>
  <si>
    <t>September, 2012 Payment - CSU</t>
  </si>
  <si>
    <t>September, 2012 Payment - FSU</t>
  </si>
  <si>
    <t>September, 2012 Payment - TU</t>
  </si>
  <si>
    <t>September, 2012 Payment - UB</t>
  </si>
  <si>
    <t>September, 2012 Payment - UMB</t>
  </si>
  <si>
    <t>September, 2012 Payment - UMBC</t>
  </si>
  <si>
    <t>September, 2012 Payment - UMCP</t>
  </si>
  <si>
    <t>September, 2012 Payment - UMES</t>
  </si>
  <si>
    <t>No Activity on September, 2012</t>
  </si>
  <si>
    <t>FY13-017</t>
  </si>
  <si>
    <t>V3400206</t>
  </si>
  <si>
    <t>V3400207</t>
  </si>
  <si>
    <t>V3400208</t>
  </si>
  <si>
    <t>V3400209</t>
  </si>
  <si>
    <t>V3400210</t>
  </si>
  <si>
    <t>V3400211</t>
  </si>
  <si>
    <t>V3400212</t>
  </si>
  <si>
    <t>V3400213</t>
  </si>
  <si>
    <t>V3400214</t>
  </si>
  <si>
    <t>V3400215</t>
  </si>
  <si>
    <t>V3400216</t>
  </si>
  <si>
    <t>V3400217</t>
  </si>
  <si>
    <t>V3400218</t>
  </si>
  <si>
    <t>V3400219</t>
  </si>
  <si>
    <t>V3400220</t>
  </si>
  <si>
    <t>V3400221</t>
  </si>
  <si>
    <t>V3400222</t>
  </si>
  <si>
    <t>FY13-018</t>
  </si>
  <si>
    <t>V3400223</t>
  </si>
  <si>
    <t>V3400224</t>
  </si>
  <si>
    <t>V3400225</t>
  </si>
  <si>
    <t>V3400226</t>
  </si>
  <si>
    <t>V3400227</t>
  </si>
  <si>
    <t>V3400228</t>
  </si>
  <si>
    <t>V3400229</t>
  </si>
  <si>
    <t>V3400230</t>
  </si>
  <si>
    <t>V3400231</t>
  </si>
  <si>
    <t>V3400232</t>
  </si>
  <si>
    <t>V3400233</t>
  </si>
  <si>
    <t>V3400234</t>
  </si>
  <si>
    <t>V3400235</t>
  </si>
  <si>
    <t>V3400236</t>
  </si>
  <si>
    <t>V3400237</t>
  </si>
  <si>
    <t>V3400238</t>
  </si>
  <si>
    <t>V3400239</t>
  </si>
  <si>
    <t>V3400240</t>
  </si>
  <si>
    <t>V3400241</t>
  </si>
  <si>
    <t>V3400242</t>
  </si>
  <si>
    <t>FY13-019</t>
  </si>
  <si>
    <t>V3400243</t>
  </si>
  <si>
    <t>V3400244</t>
  </si>
  <si>
    <t>V3400245</t>
  </si>
  <si>
    <t>V3400246</t>
  </si>
  <si>
    <t>V3400247</t>
  </si>
  <si>
    <t>V3400248</t>
  </si>
  <si>
    <t>V3400249</t>
  </si>
  <si>
    <t>V3400250</t>
  </si>
  <si>
    <t>V3400251</t>
  </si>
  <si>
    <t>V3400252</t>
  </si>
  <si>
    <t>V3400253</t>
  </si>
  <si>
    <t>V3400254</t>
  </si>
  <si>
    <t>V3400255</t>
  </si>
  <si>
    <t>V3400256</t>
  </si>
  <si>
    <t>V3400257</t>
  </si>
  <si>
    <t>V3400258</t>
  </si>
  <si>
    <t>V3400259</t>
  </si>
  <si>
    <t>JA000024</t>
  </si>
  <si>
    <t>395874A</t>
  </si>
  <si>
    <t>JA000025</t>
  </si>
  <si>
    <t>1647 Thomas Avenue</t>
  </si>
  <si>
    <t>1736 N. Warwick Avenue</t>
  </si>
  <si>
    <t>Southstar Supply</t>
  </si>
  <si>
    <t>280346-B</t>
  </si>
  <si>
    <t>ECINV012912</t>
  </si>
  <si>
    <t>SPC, Inc.</t>
  </si>
  <si>
    <t>1A400196</t>
  </si>
  <si>
    <t>1A158828</t>
  </si>
  <si>
    <t>0162711-IN</t>
  </si>
  <si>
    <t>2123000-1 Revised</t>
  </si>
  <si>
    <t>2097100-29</t>
  </si>
  <si>
    <t>006</t>
  </si>
  <si>
    <t>OE-1646431-1</t>
  </si>
  <si>
    <t>1801 Thomas Ave</t>
  </si>
  <si>
    <t>25(Split)</t>
  </si>
  <si>
    <t>13901B</t>
  </si>
  <si>
    <t>ECINV013244</t>
  </si>
  <si>
    <t>36(b)th</t>
  </si>
  <si>
    <t>36(a)th</t>
  </si>
  <si>
    <t>144-368896</t>
  </si>
  <si>
    <t>101197-3(Revised)</t>
  </si>
  <si>
    <t>125078000R8</t>
  </si>
  <si>
    <t>2A158828</t>
  </si>
  <si>
    <t>2A400196</t>
  </si>
  <si>
    <t>20080645.0-0070510</t>
  </si>
  <si>
    <t>ChemInstruments, Inc.</t>
  </si>
  <si>
    <t>CIN-0618322</t>
  </si>
  <si>
    <t>S00185310.007</t>
  </si>
  <si>
    <t>0016258</t>
  </si>
  <si>
    <t>144-369082</t>
  </si>
  <si>
    <t>Pro Forma 230454</t>
  </si>
  <si>
    <t>LFM-12027UUU-1</t>
  </si>
  <si>
    <t>MPS120813004</t>
  </si>
  <si>
    <t>1204-05</t>
  </si>
  <si>
    <t>1st</t>
  </si>
  <si>
    <t>Shortage of funds needed for 1627 Thomas Avenue settlement 10/10/12</t>
  </si>
  <si>
    <t>12.14006.00-3</t>
  </si>
  <si>
    <t>12.14006.00-4</t>
  </si>
  <si>
    <t>Place a stop payment for Inv#154182 per CSU request email dated 10/18/12</t>
  </si>
  <si>
    <t>FY13-020</t>
  </si>
  <si>
    <t>V3400260</t>
  </si>
  <si>
    <t>V3400261</t>
  </si>
  <si>
    <t>V3400262</t>
  </si>
  <si>
    <t>V3400263</t>
  </si>
  <si>
    <t>V3400264</t>
  </si>
  <si>
    <t>V3400265</t>
  </si>
  <si>
    <t>V3400266</t>
  </si>
  <si>
    <t>V3400267</t>
  </si>
  <si>
    <t>V3400268</t>
  </si>
  <si>
    <t>V3400269</t>
  </si>
  <si>
    <t>V3400270</t>
  </si>
  <si>
    <t>V3400271</t>
  </si>
  <si>
    <t>V3400272</t>
  </si>
  <si>
    <t>V3400273</t>
  </si>
  <si>
    <t>V3400274</t>
  </si>
  <si>
    <t>V3400275</t>
  </si>
  <si>
    <t>V3400276</t>
  </si>
  <si>
    <t>V3400277</t>
  </si>
  <si>
    <t>V3400278</t>
  </si>
  <si>
    <t>V3400279</t>
  </si>
  <si>
    <t>V3400280</t>
  </si>
  <si>
    <t>V3400281</t>
  </si>
  <si>
    <t>V3400282</t>
  </si>
  <si>
    <t>V3400283</t>
  </si>
  <si>
    <t>V3400284</t>
  </si>
  <si>
    <t>FY13-021</t>
  </si>
  <si>
    <t>V3400285</t>
  </si>
  <si>
    <t>V3400286</t>
  </si>
  <si>
    <t>V3400287</t>
  </si>
  <si>
    <t>V3400288</t>
  </si>
  <si>
    <t>V3400289</t>
  </si>
  <si>
    <t>V3400290</t>
  </si>
  <si>
    <t>V3400291</t>
  </si>
  <si>
    <t>V3400292</t>
  </si>
  <si>
    <t>V3400293</t>
  </si>
  <si>
    <t>JA000026</t>
  </si>
  <si>
    <t>JA000027</t>
  </si>
  <si>
    <t>JA000028</t>
  </si>
  <si>
    <t>JA000029</t>
  </si>
  <si>
    <t>JA000030</t>
  </si>
  <si>
    <t>JA000031</t>
  </si>
  <si>
    <t>JA000032</t>
  </si>
  <si>
    <t>Ck#1063</t>
  </si>
  <si>
    <t>Ck#1763</t>
  </si>
  <si>
    <t>028</t>
  </si>
  <si>
    <t>029</t>
  </si>
  <si>
    <t>030</t>
  </si>
  <si>
    <t>019</t>
  </si>
  <si>
    <t>23107-B</t>
  </si>
  <si>
    <t>04-08</t>
  </si>
  <si>
    <t>Lonza Walkersville, Inc.</t>
  </si>
  <si>
    <t>12.14006.00-5</t>
  </si>
  <si>
    <t>12.14006.00-6</t>
  </si>
  <si>
    <t>12.14006.00-7</t>
  </si>
  <si>
    <t>37(b)th</t>
  </si>
  <si>
    <t>37(a)th</t>
  </si>
  <si>
    <t>RG Vanderweil Engineers, LLP</t>
  </si>
  <si>
    <t>0156366</t>
  </si>
  <si>
    <t>125078000R9</t>
  </si>
  <si>
    <t>4th</t>
  </si>
  <si>
    <t>12-31</t>
  </si>
  <si>
    <t>12-34</t>
  </si>
  <si>
    <t>American Office</t>
  </si>
  <si>
    <t>115943-0</t>
  </si>
  <si>
    <t>42nd</t>
  </si>
  <si>
    <t>Second</t>
  </si>
  <si>
    <t>Combined Services Inc.</t>
  </si>
  <si>
    <t>I-1368</t>
  </si>
  <si>
    <t>S001815299.001</t>
  </si>
  <si>
    <t>144-369463</t>
  </si>
  <si>
    <t>00172655</t>
  </si>
  <si>
    <t>00172683</t>
  </si>
  <si>
    <t>2097100-30(Split)</t>
  </si>
  <si>
    <t>0060735</t>
  </si>
  <si>
    <t>Ltr Dtd 10/16/12</t>
  </si>
  <si>
    <t>Ltr Dtd 10/25/12</t>
  </si>
  <si>
    <t>Ltr Dtd 10/08/12</t>
  </si>
  <si>
    <t>Ltr Dtd 10/24/12</t>
  </si>
  <si>
    <t>Ltr Dtd 10/26/12</t>
  </si>
  <si>
    <t>October, 2012 Payment - BSU</t>
  </si>
  <si>
    <t>October, 2012 Payment - CSU</t>
  </si>
  <si>
    <t>October, 2012 Payment - FSU</t>
  </si>
  <si>
    <t>October, 2012 Payment - SU</t>
  </si>
  <si>
    <t xml:space="preserve">October, 2012 Payment - TU </t>
  </si>
  <si>
    <t>October, 2012 Payment - UB</t>
  </si>
  <si>
    <t>October, 2012 Payment - UMB</t>
  </si>
  <si>
    <t>October, 2012 Payment - UMBC</t>
  </si>
  <si>
    <t>October, 2012 Payment - UMCP</t>
  </si>
  <si>
    <t>October, 2012 Payment - UMES</t>
  </si>
  <si>
    <t>No Activity on October, 2012</t>
  </si>
  <si>
    <t>November, 2012</t>
  </si>
  <si>
    <t>FY13-022</t>
  </si>
  <si>
    <t>FY13-023</t>
  </si>
  <si>
    <t>FY13-024</t>
  </si>
  <si>
    <t>FY13-025</t>
  </si>
  <si>
    <t>V3400294</t>
  </si>
  <si>
    <t>V3400295</t>
  </si>
  <si>
    <t>V3400296</t>
  </si>
  <si>
    <t>V3400297</t>
  </si>
  <si>
    <t>V3400298</t>
  </si>
  <si>
    <t>V3400299</t>
  </si>
  <si>
    <t>V3400300</t>
  </si>
  <si>
    <t>V3400301</t>
  </si>
  <si>
    <t>V3400302</t>
  </si>
  <si>
    <t>V3400303</t>
  </si>
  <si>
    <t>V3400304</t>
  </si>
  <si>
    <t>V3400305</t>
  </si>
  <si>
    <t>V3400306</t>
  </si>
  <si>
    <t>V3400307</t>
  </si>
  <si>
    <t>V3400308</t>
  </si>
  <si>
    <t>V3400309</t>
  </si>
  <si>
    <t>V3400310</t>
  </si>
  <si>
    <t>V3400311</t>
  </si>
  <si>
    <t>V3400312</t>
  </si>
  <si>
    <t>V3400313</t>
  </si>
  <si>
    <t>V3400314</t>
  </si>
  <si>
    <t>V3400315</t>
  </si>
  <si>
    <t>V3400316</t>
  </si>
  <si>
    <t>V3400317</t>
  </si>
  <si>
    <t>V3400318</t>
  </si>
  <si>
    <t>V3400319</t>
  </si>
  <si>
    <t>V3400320</t>
  </si>
  <si>
    <t>V3400321</t>
  </si>
  <si>
    <t>V3400322</t>
  </si>
  <si>
    <t>V3400323</t>
  </si>
  <si>
    <t>V3400324</t>
  </si>
  <si>
    <t>V3400325</t>
  </si>
  <si>
    <t>V3400326</t>
  </si>
  <si>
    <t>V3400327</t>
  </si>
  <si>
    <t>V3400328</t>
  </si>
  <si>
    <t>V3400329</t>
  </si>
  <si>
    <t>V3400330</t>
  </si>
  <si>
    <t>V3400331</t>
  </si>
  <si>
    <t>V3400332</t>
  </si>
  <si>
    <t>JA000033</t>
  </si>
  <si>
    <t>JA000034</t>
  </si>
  <si>
    <t>JA000035</t>
  </si>
  <si>
    <t>JA000036</t>
  </si>
  <si>
    <t>JA000037</t>
  </si>
  <si>
    <t>JA000038</t>
  </si>
  <si>
    <t>JA000039</t>
  </si>
  <si>
    <t>Ltr Dtd 11/1/12</t>
  </si>
  <si>
    <t>JA000040</t>
  </si>
  <si>
    <t>JA000041</t>
  </si>
  <si>
    <t>JA000042</t>
  </si>
  <si>
    <t>JA000043</t>
  </si>
  <si>
    <t>JA000044</t>
  </si>
  <si>
    <t>Ltr Dtd 11/13/12</t>
  </si>
  <si>
    <t>Ltr Dtd 11/20/12</t>
  </si>
  <si>
    <t>ECINV014747</t>
  </si>
  <si>
    <t>30025B</t>
  </si>
  <si>
    <t>2123000-2</t>
  </si>
  <si>
    <t>Advanced Automated Peptide Protein Technologies</t>
  </si>
  <si>
    <t>BMG Labtech</t>
  </si>
  <si>
    <t>Bruker Biospin Corp.</t>
  </si>
  <si>
    <t>CIN-0618378/Credit Memo</t>
  </si>
  <si>
    <t>407112/407113/407114/407119/407120</t>
  </si>
  <si>
    <t>1609 Thomas Avenue</t>
  </si>
  <si>
    <t>09-024781A</t>
  </si>
  <si>
    <t>0016393</t>
  </si>
  <si>
    <t>VA0053485</t>
  </si>
  <si>
    <t>144-369860</t>
  </si>
  <si>
    <t>144-370002</t>
  </si>
  <si>
    <t>20080645.06.0-0070757</t>
  </si>
  <si>
    <t>101197-5(Split)</t>
  </si>
  <si>
    <t>125078000R10(Split)</t>
  </si>
  <si>
    <t>Jones Realty Advisors, LLC</t>
  </si>
  <si>
    <t>J12-021</t>
  </si>
  <si>
    <t>031</t>
  </si>
  <si>
    <t>1204-04</t>
  </si>
  <si>
    <t>3Y400203</t>
  </si>
  <si>
    <t>3A158828</t>
  </si>
  <si>
    <t>3A400196</t>
  </si>
  <si>
    <t>A. Morton Thomas and Associates, Inc.</t>
  </si>
  <si>
    <t>43th</t>
  </si>
  <si>
    <t>AV-Third</t>
  </si>
  <si>
    <t>1828 Thomas Ave</t>
  </si>
  <si>
    <t>Ck#12304</t>
  </si>
  <si>
    <t>Ck#98002916</t>
  </si>
  <si>
    <t>Ck#1774</t>
  </si>
  <si>
    <t>FY13-026</t>
  </si>
  <si>
    <t>V3400333</t>
  </si>
  <si>
    <t>V3400334</t>
  </si>
  <si>
    <t>V3400335</t>
  </si>
  <si>
    <t>V3400336</t>
  </si>
  <si>
    <t>V3400337</t>
  </si>
  <si>
    <t>V3400338</t>
  </si>
  <si>
    <t>V3400339</t>
  </si>
  <si>
    <t>V3400340</t>
  </si>
  <si>
    <t>JA000045</t>
  </si>
  <si>
    <t>JA000046</t>
  </si>
  <si>
    <t>V3400341</t>
  </si>
  <si>
    <t>FY13-027</t>
  </si>
  <si>
    <t>1803 Thomas Avenue</t>
  </si>
  <si>
    <t>1644 Thomas Avenue- Additional settlement cost</t>
  </si>
  <si>
    <t>Inv. Dtd 11/9/12 Balance of funds for ground rent purchase 1717 Thomas Ave</t>
  </si>
  <si>
    <t>Water Technologies Corporation</t>
  </si>
  <si>
    <t>12.14006.00-8</t>
  </si>
  <si>
    <t>12.14006.00-9</t>
  </si>
  <si>
    <t>Douglas Repairs Inc.</t>
  </si>
  <si>
    <t>Padova Technologies Inc.</t>
  </si>
  <si>
    <t>Ltr Dtd 11/27/12</t>
  </si>
  <si>
    <t>Ltr Dtd 11/26/12</t>
  </si>
  <si>
    <t>1635 Thomas Ave</t>
  </si>
  <si>
    <t>December, 2012</t>
  </si>
  <si>
    <t>Ck#1241782</t>
  </si>
  <si>
    <t>November, 2012 Payment - BSU</t>
  </si>
  <si>
    <t>November, 2012 Payment - CSU</t>
  </si>
  <si>
    <t>November, 2012 Payment - FSU</t>
  </si>
  <si>
    <t xml:space="preserve">November, 2012 Payment - TU </t>
  </si>
  <si>
    <t>November, 2012 Payment - UB</t>
  </si>
  <si>
    <t>November, 2012 Payment - UMB</t>
  </si>
  <si>
    <t>November, 2012 Payment - UMBC</t>
  </si>
  <si>
    <t>November, 2012 Payment - UMCP</t>
  </si>
  <si>
    <t>November, 2012 Payment - UMES</t>
  </si>
  <si>
    <t>No Activity on November, 2012</t>
  </si>
  <si>
    <t>FY13-028</t>
  </si>
  <si>
    <t>V3400342</t>
  </si>
  <si>
    <t>V3400343</t>
  </si>
  <si>
    <t>V3400344</t>
  </si>
  <si>
    <t>V3400345</t>
  </si>
  <si>
    <t>V3400346</t>
  </si>
  <si>
    <t>V3400347</t>
  </si>
  <si>
    <t>V3400348</t>
  </si>
  <si>
    <t>V3400349</t>
  </si>
  <si>
    <t>V3400350</t>
  </si>
  <si>
    <t>FY13-029</t>
  </si>
  <si>
    <t>V3400351</t>
  </si>
  <si>
    <t>V3400352</t>
  </si>
  <si>
    <t>V3400353</t>
  </si>
  <si>
    <t>V3400354</t>
  </si>
  <si>
    <t>V3400355</t>
  </si>
  <si>
    <t>V3400356</t>
  </si>
  <si>
    <t>V3400357</t>
  </si>
  <si>
    <t>V3400358</t>
  </si>
  <si>
    <t>V3400359</t>
  </si>
  <si>
    <t>V3400360</t>
  </si>
  <si>
    <t>V3400361</t>
  </si>
  <si>
    <t>V3400362</t>
  </si>
  <si>
    <t>V3400363</t>
  </si>
  <si>
    <t>V3400364</t>
  </si>
  <si>
    <t>FY13-030</t>
  </si>
  <si>
    <t>V3400365</t>
  </si>
  <si>
    <t>V3400366</t>
  </si>
  <si>
    <t>V3400367</t>
  </si>
  <si>
    <t>V3400368</t>
  </si>
  <si>
    <t>V3400369</t>
  </si>
  <si>
    <t>V3400370</t>
  </si>
  <si>
    <t>V3400371</t>
  </si>
  <si>
    <t>V3400372</t>
  </si>
  <si>
    <t>V3400373</t>
  </si>
  <si>
    <t>V3400374</t>
  </si>
  <si>
    <t>V3400375</t>
  </si>
  <si>
    <t>V3400376</t>
  </si>
  <si>
    <t>V3400377</t>
  </si>
  <si>
    <t>V3400378</t>
  </si>
  <si>
    <t>V3400379</t>
  </si>
  <si>
    <t>V3400380</t>
  </si>
  <si>
    <t>V3400381</t>
  </si>
  <si>
    <t>V3400382</t>
  </si>
  <si>
    <t>V3400383</t>
  </si>
  <si>
    <t>V3400384</t>
  </si>
  <si>
    <t>V3400385</t>
  </si>
  <si>
    <t>V3400386</t>
  </si>
  <si>
    <t>V3400387</t>
  </si>
  <si>
    <t>V3400388</t>
  </si>
  <si>
    <t>V3400389</t>
  </si>
  <si>
    <t>V3400390</t>
  </si>
  <si>
    <t>V3400391</t>
  </si>
  <si>
    <t>V3400392</t>
  </si>
  <si>
    <t>V3400393</t>
  </si>
  <si>
    <t>V3400394</t>
  </si>
  <si>
    <t>V3400395</t>
  </si>
  <si>
    <t>V3400396</t>
  </si>
  <si>
    <t>15(Split)</t>
  </si>
  <si>
    <t>Tree Link Tree Movers</t>
  </si>
  <si>
    <t>163069-IN-RET</t>
  </si>
  <si>
    <t>WDG Architecture, PLLC</t>
  </si>
  <si>
    <t>Shepherd Electric</t>
  </si>
  <si>
    <t>Havtech, Inc.</t>
  </si>
  <si>
    <t>INV-1007659</t>
  </si>
  <si>
    <t>S001847432.005</t>
  </si>
  <si>
    <t>S001847432.001</t>
  </si>
  <si>
    <t>S001847432.003</t>
  </si>
  <si>
    <t>12.14006.00-10</t>
  </si>
  <si>
    <t>12.14006.00-11</t>
  </si>
  <si>
    <t>39(b)th</t>
  </si>
  <si>
    <t>39(a)th</t>
  </si>
  <si>
    <t>1204-06</t>
  </si>
  <si>
    <t>1204-07</t>
  </si>
  <si>
    <t>18a</t>
  </si>
  <si>
    <t>07-02</t>
  </si>
  <si>
    <t>101197-6</t>
  </si>
  <si>
    <t>J12-037</t>
  </si>
  <si>
    <t>125078000R11</t>
  </si>
  <si>
    <t>125078000R12</t>
  </si>
  <si>
    <t>Fourth</t>
  </si>
  <si>
    <t>Sanders Designs</t>
  </si>
  <si>
    <t>1(12/7/12)</t>
  </si>
  <si>
    <t>Aerosol Monitoring &amp; Analysis, Inc.</t>
  </si>
  <si>
    <t>2123000-3</t>
  </si>
  <si>
    <t>365338A</t>
  </si>
  <si>
    <t>The Kiln Doctor Inc.</t>
  </si>
  <si>
    <t>38(b)th</t>
  </si>
  <si>
    <t>38(a)th</t>
  </si>
  <si>
    <t>13955-001</t>
  </si>
  <si>
    <t>ECINV015207</t>
  </si>
  <si>
    <t>MNCPPC</t>
  </si>
  <si>
    <t>262709-T1</t>
  </si>
  <si>
    <t>007</t>
  </si>
  <si>
    <t>Aapptec</t>
  </si>
  <si>
    <t>00173130</t>
  </si>
  <si>
    <t>2097100-31</t>
  </si>
  <si>
    <t>JA000048</t>
  </si>
  <si>
    <t>JA000049</t>
  </si>
  <si>
    <t>Ltr Dtd 12/05/12</t>
  </si>
  <si>
    <t>Ltr Dtd 12/4/12</t>
  </si>
  <si>
    <t>JA000050</t>
  </si>
  <si>
    <t>JA000051</t>
  </si>
  <si>
    <t>JA000052</t>
  </si>
  <si>
    <t>JA000053</t>
  </si>
  <si>
    <t>Ltr Dtd 12/17/12</t>
  </si>
  <si>
    <t>Janurary, 2013</t>
  </si>
  <si>
    <t>December, 2012 Payment - UMCP</t>
  </si>
  <si>
    <t>December, 2012 Payment - UMB</t>
  </si>
  <si>
    <t>No Activity on December, 2012</t>
  </si>
  <si>
    <t>December, 2012 Payment - UMES</t>
  </si>
  <si>
    <t>December, 2012 Payment - UMBC</t>
  </si>
  <si>
    <t>December, 2012 Payment - BSU</t>
  </si>
  <si>
    <t>December, 2012 Payment - CSU</t>
  </si>
  <si>
    <t>December, 2012 Payment - FSU</t>
  </si>
  <si>
    <t>December, 2012 Payment - TU</t>
  </si>
  <si>
    <t>December, 2012 Payment - UB</t>
  </si>
  <si>
    <t>FY13-031</t>
  </si>
  <si>
    <t>V3400397</t>
  </si>
  <si>
    <t>V3400398</t>
  </si>
  <si>
    <t>V3400399</t>
  </si>
  <si>
    <t>V3400400</t>
  </si>
  <si>
    <t>V3400401</t>
  </si>
  <si>
    <t>V3400402</t>
  </si>
  <si>
    <t>V3400403</t>
  </si>
  <si>
    <t>V3400404</t>
  </si>
  <si>
    <t>V3400405</t>
  </si>
  <si>
    <t>V3400406</t>
  </si>
  <si>
    <t>V3400407</t>
  </si>
  <si>
    <t>V3400408</t>
  </si>
  <si>
    <t>V3400409</t>
  </si>
  <si>
    <t>FY13-032</t>
  </si>
  <si>
    <t>V3400410</t>
  </si>
  <si>
    <t>V3400411</t>
  </si>
  <si>
    <t>V3400413</t>
  </si>
  <si>
    <t>V3400414</t>
  </si>
  <si>
    <t>V3400415</t>
  </si>
  <si>
    <t>V3400416</t>
  </si>
  <si>
    <t>V3400417</t>
  </si>
  <si>
    <t>V3400418</t>
  </si>
  <si>
    <t>V3400419</t>
  </si>
  <si>
    <t>V3400420</t>
  </si>
  <si>
    <t>V3400421</t>
  </si>
  <si>
    <t>V3400422</t>
  </si>
  <si>
    <t>V3400423</t>
  </si>
  <si>
    <t>Ck#1790</t>
  </si>
  <si>
    <t>Ck#1792</t>
  </si>
  <si>
    <t>Ck#1793</t>
  </si>
  <si>
    <t>Ck#2483</t>
  </si>
  <si>
    <t>13955-002</t>
  </si>
  <si>
    <t>008</t>
  </si>
  <si>
    <t>Level Green Landscape</t>
  </si>
  <si>
    <t>2123000-4</t>
  </si>
  <si>
    <t>144-370337</t>
  </si>
  <si>
    <t>144-370506</t>
  </si>
  <si>
    <t>144-370336</t>
  </si>
  <si>
    <t>144-370367</t>
  </si>
  <si>
    <t>12-12346</t>
  </si>
  <si>
    <t>12-9999_C</t>
  </si>
  <si>
    <t>12-9999_D</t>
  </si>
  <si>
    <t>12-9999_E</t>
  </si>
  <si>
    <t>2097100-32</t>
  </si>
  <si>
    <t>1600 Warwick Ave</t>
  </si>
  <si>
    <t>269785633(Split)</t>
  </si>
  <si>
    <t>00173583</t>
  </si>
  <si>
    <t>Expenditure transfer from USM Revenue Bond Facilities Renewal 33rd and 34th to MCCBL 12049 in the amount of $268,203.00 per CSU email dated 1/11/13 for Simpson of Maryland Inv#1 &amp; 2(Split)</t>
  </si>
  <si>
    <t>JA000055</t>
  </si>
  <si>
    <t>JA000056</t>
  </si>
  <si>
    <t>JA000057</t>
  </si>
  <si>
    <t>JA000058</t>
  </si>
  <si>
    <t>JA000059</t>
  </si>
  <si>
    <t>Ltr Dtd 1/7/13</t>
  </si>
  <si>
    <t>Ltr Dtd 1/8/13</t>
  </si>
  <si>
    <t>FY13-033</t>
  </si>
  <si>
    <t>V3400424</t>
  </si>
  <si>
    <t>FY13-034</t>
  </si>
  <si>
    <t>FY13-035</t>
  </si>
  <si>
    <t>V3400425</t>
  </si>
  <si>
    <t>V3400426</t>
  </si>
  <si>
    <t>V3400427</t>
  </si>
  <si>
    <t>V3400428</t>
  </si>
  <si>
    <t>V3400429</t>
  </si>
  <si>
    <t>V3400430</t>
  </si>
  <si>
    <t>V3400431</t>
  </si>
  <si>
    <t>V3400432</t>
  </si>
  <si>
    <t>V3400433</t>
  </si>
  <si>
    <t>V3400434</t>
  </si>
  <si>
    <t>V3400435</t>
  </si>
  <si>
    <t>V3400436</t>
  </si>
  <si>
    <t>V3400437</t>
  </si>
  <si>
    <t>V3400438</t>
  </si>
  <si>
    <t>V3400439</t>
  </si>
  <si>
    <t>V3400440</t>
  </si>
  <si>
    <t>V3400441</t>
  </si>
  <si>
    <t>V3400442</t>
  </si>
  <si>
    <t>V3400443</t>
  </si>
  <si>
    <t>V3400444</t>
  </si>
  <si>
    <t>V3400445</t>
  </si>
  <si>
    <t>V3400446</t>
  </si>
  <si>
    <t>V3400447</t>
  </si>
  <si>
    <t>V3400448</t>
  </si>
  <si>
    <t>V3400449</t>
  </si>
  <si>
    <t>V3400450</t>
  </si>
  <si>
    <t>V3400451</t>
  </si>
  <si>
    <t>V3400452</t>
  </si>
  <si>
    <t>V3400453</t>
  </si>
  <si>
    <t>V3400454</t>
  </si>
  <si>
    <t>V3400455</t>
  </si>
  <si>
    <t>V3400456</t>
  </si>
  <si>
    <t>V3400457</t>
  </si>
  <si>
    <t>V3400458</t>
  </si>
  <si>
    <t>V3400459</t>
  </si>
  <si>
    <t>V3400460</t>
  </si>
  <si>
    <t>V3400461</t>
  </si>
  <si>
    <t>V3400462</t>
  </si>
  <si>
    <t>V3400463</t>
  </si>
  <si>
    <t>JA000060</t>
  </si>
  <si>
    <t>JA000061</t>
  </si>
  <si>
    <t>JA000062</t>
  </si>
  <si>
    <t>JA000063</t>
  </si>
  <si>
    <t>JA000064</t>
  </si>
  <si>
    <t>JA000065</t>
  </si>
  <si>
    <t>Expenditure transfer for UMCP Reimbursement Ltr Dtd 1/8/13 made through JA000056 via email dated 1/17/12</t>
  </si>
  <si>
    <t>Correction</t>
  </si>
  <si>
    <t>ELTG, LLC</t>
  </si>
  <si>
    <t>1812 Warwick Avenue</t>
  </si>
  <si>
    <t>ECINV015649</t>
  </si>
  <si>
    <t>4-A400196</t>
  </si>
  <si>
    <t>4-A158828</t>
  </si>
  <si>
    <t>1656 Warwick Avenue</t>
  </si>
  <si>
    <t>CUH2A</t>
  </si>
  <si>
    <t>45310-A</t>
  </si>
  <si>
    <t>45310-B</t>
  </si>
  <si>
    <t>Electrical Maintenance Solutions (LLC)</t>
  </si>
  <si>
    <t>S001833884.001</t>
  </si>
  <si>
    <t>365652A</t>
  </si>
  <si>
    <t>20080645.06.0-0071352</t>
  </si>
  <si>
    <t>2097100-33</t>
  </si>
  <si>
    <t>J13-02</t>
  </si>
  <si>
    <t>Fifth</t>
  </si>
  <si>
    <t>Wyatt Technology</t>
  </si>
  <si>
    <t>0118534-IN</t>
  </si>
  <si>
    <t>Simpson Unlimited Inc.</t>
  </si>
  <si>
    <t>12-0028-6-002</t>
  </si>
  <si>
    <t>I-1407</t>
  </si>
  <si>
    <t>S001847432.009</t>
  </si>
  <si>
    <t>S001847432.011</t>
  </si>
  <si>
    <t>Med Associates, Inc.</t>
  </si>
  <si>
    <t>12.14006.00-12</t>
  </si>
  <si>
    <t>12.14006.00-13</t>
  </si>
  <si>
    <t>40(b)th</t>
  </si>
  <si>
    <t>40(a)th</t>
  </si>
  <si>
    <t>101197-7 REVISED</t>
  </si>
  <si>
    <t>125078000R13-A</t>
  </si>
  <si>
    <t>125078000R13</t>
  </si>
  <si>
    <t>Bruker Daltonics Inc.</t>
  </si>
  <si>
    <t>Ltr Dtd 1/25/13</t>
  </si>
  <si>
    <t>February, 2013</t>
  </si>
  <si>
    <t>January, 2013 Payment - BSU</t>
  </si>
  <si>
    <t>January, 2013 Payment - CSU</t>
  </si>
  <si>
    <t>January, 2013 Payment - FSU</t>
  </si>
  <si>
    <t>January, 2013 Payment - TU</t>
  </si>
  <si>
    <t>January, 2013 Payment - UB</t>
  </si>
  <si>
    <t>January, 2013 Payment - UMB</t>
  </si>
  <si>
    <t>January, 2013 Payment - UMBC</t>
  </si>
  <si>
    <t>January, 2013 Payment - UMCP</t>
  </si>
  <si>
    <t>January, 2013 Payment - UMES</t>
  </si>
  <si>
    <t>No Activity on January, 2013</t>
  </si>
  <si>
    <t>Ck#9911</t>
  </si>
  <si>
    <t>FY13-036</t>
  </si>
  <si>
    <t>V3400464</t>
  </si>
  <si>
    <t>V3400465</t>
  </si>
  <si>
    <t>V3400466</t>
  </si>
  <si>
    <t>V3400467</t>
  </si>
  <si>
    <t>V3400468</t>
  </si>
  <si>
    <t>V3400469</t>
  </si>
  <si>
    <t>V3400470</t>
  </si>
  <si>
    <t>V3400471</t>
  </si>
  <si>
    <t>V3400472</t>
  </si>
  <si>
    <t>V3400473</t>
  </si>
  <si>
    <t>V3400474</t>
  </si>
  <si>
    <t>V3400475</t>
  </si>
  <si>
    <t>V3400476</t>
  </si>
  <si>
    <t>V3400477</t>
  </si>
  <si>
    <t>V3400478</t>
  </si>
  <si>
    <t>V3400479</t>
  </si>
  <si>
    <t>V3400480</t>
  </si>
  <si>
    <t>V3400481</t>
  </si>
  <si>
    <t>V3400482</t>
  </si>
  <si>
    <t>V3400483</t>
  </si>
  <si>
    <t>Baltimore Contractors Inc.</t>
  </si>
  <si>
    <t>0533-16-1</t>
  </si>
  <si>
    <t>51853-B</t>
  </si>
  <si>
    <t>ECINV016202</t>
  </si>
  <si>
    <t>04-09</t>
  </si>
  <si>
    <t>2123000-5</t>
  </si>
  <si>
    <t>Joseph M. Zimmer, Inc.</t>
  </si>
  <si>
    <t>S-2033</t>
  </si>
  <si>
    <t>Price Modern</t>
  </si>
  <si>
    <t>Valley Lighting LLC- Shading</t>
  </si>
  <si>
    <t>3021797-01</t>
  </si>
  <si>
    <t>3021624-01</t>
  </si>
  <si>
    <t>FY13-037</t>
  </si>
  <si>
    <t>V3400484</t>
  </si>
  <si>
    <t>V3400485</t>
  </si>
  <si>
    <t>V3400486</t>
  </si>
  <si>
    <t>V3400487</t>
  </si>
  <si>
    <t>John E. Kelly &amp; Sons</t>
  </si>
  <si>
    <t>078328</t>
  </si>
  <si>
    <t>13955-003</t>
  </si>
  <si>
    <t>FY13-038</t>
  </si>
  <si>
    <t>V3400488</t>
  </si>
  <si>
    <t>V3400489</t>
  </si>
  <si>
    <t>V3400490</t>
  </si>
  <si>
    <t>V3400491</t>
  </si>
  <si>
    <t>2500 Presbury Street</t>
  </si>
  <si>
    <t>I-1410</t>
  </si>
  <si>
    <t>20080645.06.0-0071572</t>
  </si>
  <si>
    <t>Dalton Electric Service, Inc.</t>
  </si>
  <si>
    <t>001</t>
  </si>
  <si>
    <t>FY13-039</t>
  </si>
  <si>
    <t>V3400492</t>
  </si>
  <si>
    <t>V3400493</t>
  </si>
  <si>
    <t>V3400494</t>
  </si>
  <si>
    <t>V3400495</t>
  </si>
  <si>
    <t>V3400496</t>
  </si>
  <si>
    <t>V3400497</t>
  </si>
  <si>
    <t>V3400498</t>
  </si>
  <si>
    <t>1818 Warwick Avenue</t>
  </si>
  <si>
    <t>1659 Thomas Avenue</t>
  </si>
  <si>
    <t>Richter Cornbrooks Gribble Architects</t>
  </si>
  <si>
    <t>1216-00.01</t>
  </si>
  <si>
    <t>2097100-34</t>
  </si>
  <si>
    <t>AV-Sixth</t>
  </si>
  <si>
    <t>JA000066</t>
  </si>
  <si>
    <t>Ltr Dtd 2/1/13</t>
  </si>
  <si>
    <t>Ltr Dtd 2/12/13</t>
  </si>
  <si>
    <t>JA000067</t>
  </si>
  <si>
    <t>JA000068</t>
  </si>
  <si>
    <t>Ck#12321</t>
  </si>
  <si>
    <t>Ck#9913</t>
  </si>
  <si>
    <t>Ck#2823</t>
  </si>
  <si>
    <t>Ck#98003184</t>
  </si>
  <si>
    <t>Ck#2909</t>
  </si>
  <si>
    <t>Ck#9915</t>
  </si>
  <si>
    <t>FY13-040</t>
  </si>
  <si>
    <t>V3400499</t>
  </si>
  <si>
    <t>V3400500</t>
  </si>
  <si>
    <t>V3400501</t>
  </si>
  <si>
    <t>V3400502</t>
  </si>
  <si>
    <t>V3400503</t>
  </si>
  <si>
    <t>V3400504</t>
  </si>
  <si>
    <t>V3400505</t>
  </si>
  <si>
    <t>V3400506</t>
  </si>
  <si>
    <t>V3400507</t>
  </si>
  <si>
    <t>V3400508</t>
  </si>
  <si>
    <t>V3400509</t>
  </si>
  <si>
    <t>V3400510</t>
  </si>
  <si>
    <t>V3400511</t>
  </si>
  <si>
    <t>V3400512</t>
  </si>
  <si>
    <t>V3400513</t>
  </si>
  <si>
    <t>V3400514</t>
  </si>
  <si>
    <t>V3400515</t>
  </si>
  <si>
    <t>V3400516</t>
  </si>
  <si>
    <t>V3400517</t>
  </si>
  <si>
    <t>Ck#1248170</t>
  </si>
  <si>
    <t>Ck#98003202</t>
  </si>
  <si>
    <t>Ck#98003214</t>
  </si>
  <si>
    <t>1805 Thomas Ave</t>
  </si>
  <si>
    <t>1625 Thomas Ave</t>
  </si>
  <si>
    <t>1616 Thomas Ave</t>
  </si>
  <si>
    <t>1726 N Warwick Ave</t>
  </si>
  <si>
    <t>1732 N Warwick Ave</t>
  </si>
  <si>
    <t>LFM-12027YYYY-1</t>
  </si>
  <si>
    <t>04-07</t>
  </si>
  <si>
    <t>009</t>
  </si>
  <si>
    <t>41(b)th</t>
  </si>
  <si>
    <t>12.14006.00-14</t>
  </si>
  <si>
    <t>12.14006.00-15</t>
  </si>
  <si>
    <t>Carroll Engineering Inc.</t>
  </si>
  <si>
    <t>038690</t>
  </si>
  <si>
    <t>41(a)th</t>
  </si>
  <si>
    <t>March, 2013</t>
  </si>
  <si>
    <t>February, 2013 Payment - BSU</t>
  </si>
  <si>
    <t>February, 2013 Payment - CES</t>
  </si>
  <si>
    <t>February, 2013 Payment - CSU</t>
  </si>
  <si>
    <t>February, 2013 Payment - FSU</t>
  </si>
  <si>
    <t>February, 2013 Payment - SU</t>
  </si>
  <si>
    <t>February, 2013 Payment - TU</t>
  </si>
  <si>
    <t>February, 2013 Payment - UB</t>
  </si>
  <si>
    <t>February, 2013 Payment - UMB</t>
  </si>
  <si>
    <t>February, 2013 Payment - UMBC</t>
  </si>
  <si>
    <t>February, 2013 Payment - UMES</t>
  </si>
  <si>
    <t>No Activity on February, 2013</t>
  </si>
  <si>
    <t>FY13-041</t>
  </si>
  <si>
    <t>V3400518</t>
  </si>
  <si>
    <t>V3400519</t>
  </si>
  <si>
    <t>V3400520</t>
  </si>
  <si>
    <t>V3400521</t>
  </si>
  <si>
    <t>V3400522</t>
  </si>
  <si>
    <t>V3400523</t>
  </si>
  <si>
    <t>002</t>
  </si>
  <si>
    <t>125078000R14</t>
  </si>
  <si>
    <t>125078000R14A</t>
  </si>
  <si>
    <t>McDonoough Bolyard Peck, Inc.</t>
  </si>
  <si>
    <t>Denver-Elek, Inc.</t>
  </si>
  <si>
    <t>FY13-042</t>
  </si>
  <si>
    <t>V3400524</t>
  </si>
  <si>
    <t>1702 N Warwick Avenue</t>
  </si>
  <si>
    <t>FY13-043</t>
  </si>
  <si>
    <t>FY13-044</t>
  </si>
  <si>
    <t>FY13-045</t>
  </si>
  <si>
    <t>V3400525</t>
  </si>
  <si>
    <t>V3400526</t>
  </si>
  <si>
    <t>V3400527</t>
  </si>
  <si>
    <t>V3400528</t>
  </si>
  <si>
    <t>V3400529</t>
  </si>
  <si>
    <t>V3400530</t>
  </si>
  <si>
    <t>V3400531</t>
  </si>
  <si>
    <t>V3400532</t>
  </si>
  <si>
    <t>V3400533</t>
  </si>
  <si>
    <t>V3400534</t>
  </si>
  <si>
    <t>V3400535</t>
  </si>
  <si>
    <t>V3400536</t>
  </si>
  <si>
    <t>V3400537</t>
  </si>
  <si>
    <t>V3400538</t>
  </si>
  <si>
    <t>V3400539</t>
  </si>
  <si>
    <t>366032A</t>
  </si>
  <si>
    <t>ECINV016869</t>
  </si>
  <si>
    <t>W.L. Gary Company, Inc.</t>
  </si>
  <si>
    <t>366032B</t>
  </si>
  <si>
    <t>1204-08</t>
  </si>
  <si>
    <t>2nd</t>
  </si>
  <si>
    <t>V3400540</t>
  </si>
  <si>
    <t>V3400541</t>
  </si>
  <si>
    <t>V3400542</t>
  </si>
  <si>
    <t>V3400543</t>
  </si>
  <si>
    <t>V3400544</t>
  </si>
  <si>
    <t>V3400545</t>
  </si>
  <si>
    <t>V3400546</t>
  </si>
  <si>
    <t>2123000-6</t>
  </si>
  <si>
    <t>12.14006.00-16</t>
  </si>
  <si>
    <t>42(a)th</t>
  </si>
  <si>
    <t>42(b)th</t>
  </si>
  <si>
    <t>00173585</t>
  </si>
  <si>
    <t>00173582</t>
  </si>
  <si>
    <t>Spectroglyph, LLC</t>
  </si>
  <si>
    <t>V3400547</t>
  </si>
  <si>
    <t>V3400548</t>
  </si>
  <si>
    <t>V3400549</t>
  </si>
  <si>
    <t>V3400550</t>
  </si>
  <si>
    <t>V3400551</t>
  </si>
  <si>
    <t>V3400552</t>
  </si>
  <si>
    <t>13955-004</t>
  </si>
  <si>
    <t>1216-00.02</t>
  </si>
  <si>
    <t>125078000R15</t>
  </si>
  <si>
    <t>Thermo Electron North America LLC</t>
  </si>
  <si>
    <t>JA000069</t>
  </si>
  <si>
    <t>JA000070</t>
  </si>
  <si>
    <t>JA000071</t>
  </si>
  <si>
    <t>JA000072</t>
  </si>
  <si>
    <t>Ltr Dtd 3/27/13</t>
  </si>
  <si>
    <t>April, 2013</t>
  </si>
  <si>
    <t>March, 2013 Payment - BSU</t>
  </si>
  <si>
    <t>March, 2013 Payment - CES</t>
  </si>
  <si>
    <t>March, 2013 Payment - CSU</t>
  </si>
  <si>
    <t>March, 2013 Payment - FSU</t>
  </si>
  <si>
    <t>March, 2013 Payment - TU</t>
  </si>
  <si>
    <t>March, 2013 Payment - UB</t>
  </si>
  <si>
    <t>March, 2013 Payment - UMB</t>
  </si>
  <si>
    <t>March, 2013 Payment - UMBC</t>
  </si>
  <si>
    <t>February, 2013 Payment - UMCP</t>
  </si>
  <si>
    <t>March, 2013 Payment - UMCP</t>
  </si>
  <si>
    <t>March, 2013 Payment - UMES</t>
  </si>
  <si>
    <t>No Activity on March, 2013</t>
  </si>
  <si>
    <t>FY13-046</t>
  </si>
  <si>
    <t>V3400553</t>
  </si>
  <si>
    <t>V3400554</t>
  </si>
  <si>
    <t>V3400555</t>
  </si>
  <si>
    <t>5A400196</t>
  </si>
  <si>
    <t>V3400556</t>
  </si>
  <si>
    <t>5A158828</t>
  </si>
  <si>
    <t>V3400557</t>
  </si>
  <si>
    <t>V3400558</t>
  </si>
  <si>
    <t>V3400559</t>
  </si>
  <si>
    <t>V3400560</t>
  </si>
  <si>
    <t>V3400561</t>
  </si>
  <si>
    <t>V3400562</t>
  </si>
  <si>
    <t>V3400563</t>
  </si>
  <si>
    <t>V3400564</t>
  </si>
  <si>
    <t>V3400565</t>
  </si>
  <si>
    <t>AV-Seventh</t>
  </si>
  <si>
    <t>V3400566</t>
  </si>
  <si>
    <t>2097100-35</t>
  </si>
  <si>
    <t>V3400567</t>
  </si>
  <si>
    <t>FY13-047</t>
  </si>
  <si>
    <t>V3400568</t>
  </si>
  <si>
    <t>V3400569</t>
  </si>
  <si>
    <t>V3400570</t>
  </si>
  <si>
    <t>V3400571</t>
  </si>
  <si>
    <t>FY13-048</t>
  </si>
  <si>
    <t>V3400572</t>
  </si>
  <si>
    <t>1713 Thomas Avenue</t>
  </si>
  <si>
    <t>V3400573</t>
  </si>
  <si>
    <t>V3400574</t>
  </si>
  <si>
    <t>V3400575</t>
  </si>
  <si>
    <t>1216-00.03</t>
  </si>
  <si>
    <t>V3400576</t>
  </si>
  <si>
    <t>V3400577</t>
  </si>
  <si>
    <t>V3400578</t>
  </si>
  <si>
    <t>V3400579</t>
  </si>
  <si>
    <t>20080645.06.0-0072205</t>
  </si>
  <si>
    <t>V3400580</t>
  </si>
  <si>
    <t>FY13-049</t>
  </si>
  <si>
    <t>V3400581</t>
  </si>
  <si>
    <t>2502 Presbury Street</t>
  </si>
  <si>
    <t>FY13-050</t>
  </si>
  <si>
    <t>V3400582</t>
  </si>
  <si>
    <t>ECINV017340</t>
  </si>
  <si>
    <t>V3400583</t>
  </si>
  <si>
    <t>2123000-7</t>
  </si>
  <si>
    <t>V3400584</t>
  </si>
  <si>
    <t>Stanley Convergent Security Solutions, Inc.</t>
  </si>
  <si>
    <t>V3400585</t>
  </si>
  <si>
    <t>Williamsport Cabinetry, LLC</t>
  </si>
  <si>
    <t>2012-132</t>
  </si>
  <si>
    <t>FY13-051</t>
  </si>
  <si>
    <t>V3400586</t>
  </si>
  <si>
    <t>AV-Eighth</t>
  </si>
  <si>
    <t>V3400587</t>
  </si>
  <si>
    <t>V3400588</t>
  </si>
  <si>
    <t>FY13-052</t>
  </si>
  <si>
    <t>V3400589</t>
  </si>
  <si>
    <t>V3400590</t>
  </si>
  <si>
    <t>13955-005</t>
  </si>
  <si>
    <t>V3400591</t>
  </si>
  <si>
    <t>V3400592</t>
  </si>
  <si>
    <t>010</t>
  </si>
  <si>
    <t>V3400593</t>
  </si>
  <si>
    <t>V3400594</t>
  </si>
  <si>
    <t>43(a)rd</t>
  </si>
  <si>
    <t>V3400595</t>
  </si>
  <si>
    <t>43(b)rd</t>
  </si>
  <si>
    <t>V3400596</t>
  </si>
  <si>
    <t>V3400597</t>
  </si>
  <si>
    <t>Cannon Design</t>
  </si>
  <si>
    <t>Ck#1265587</t>
  </si>
  <si>
    <t>Ck#1265588</t>
  </si>
  <si>
    <t>Ck#1266768</t>
  </si>
  <si>
    <t>Ck#98003296</t>
  </si>
  <si>
    <t>Ck#1823</t>
  </si>
  <si>
    <t>FY13-053</t>
  </si>
  <si>
    <t>FY13-054</t>
  </si>
  <si>
    <t>V3400598</t>
  </si>
  <si>
    <t>V3400599</t>
  </si>
  <si>
    <t>V3400600</t>
  </si>
  <si>
    <t>1630 Warwick Ave</t>
  </si>
  <si>
    <t>1632 N Warwick Ave</t>
  </si>
  <si>
    <t>1704 N Warwick Ave</t>
  </si>
  <si>
    <t>JA000073</t>
  </si>
  <si>
    <t>Ltr Dtd 4/23/13</t>
  </si>
  <si>
    <t>JA000074</t>
  </si>
  <si>
    <t>JA000076</t>
  </si>
  <si>
    <t>JA000077</t>
  </si>
  <si>
    <t>JA000078</t>
  </si>
  <si>
    <t>JA000079</t>
  </si>
  <si>
    <t>JA000080</t>
  </si>
  <si>
    <t>JA000081</t>
  </si>
  <si>
    <t>JA000082</t>
  </si>
  <si>
    <t>JA000083</t>
  </si>
  <si>
    <t>JA000084</t>
  </si>
  <si>
    <t>Ltr Dtd 4/26/13</t>
  </si>
  <si>
    <t>Ltr Dtd 4/25/13</t>
  </si>
  <si>
    <t>May, 2013</t>
  </si>
  <si>
    <t>9020357206/Credit-9020355381</t>
  </si>
  <si>
    <t>April, 2013 Payment - BSU</t>
  </si>
  <si>
    <t>April, 2013 Payment - CES</t>
  </si>
  <si>
    <t>April, 2013 Payment - FSU</t>
  </si>
  <si>
    <t>April, 2013 Payment - SU</t>
  </si>
  <si>
    <t>April, 2013 Payment - UB</t>
  </si>
  <si>
    <t>April, 2013 Payment - UMB</t>
  </si>
  <si>
    <t>April, 2013 Payment - UMBC</t>
  </si>
  <si>
    <t>April, 2013 Payment - UMCP</t>
  </si>
  <si>
    <t>April, 2013 Payment - UMES</t>
  </si>
  <si>
    <t>No Activity on April, 2013</t>
  </si>
  <si>
    <t xml:space="preserve"> </t>
  </si>
  <si>
    <t>FY13-055</t>
  </si>
  <si>
    <t>JA000085</t>
  </si>
  <si>
    <t>411984/411987/411988/412330/412331/412469/412470/413060/413061/413376/413378/413379/413380/413381/414107/414108/414109/414110/414111/414112/414113/414114/414115/414116/414117/414118/414119/414120/414121</t>
  </si>
  <si>
    <t>34(Split)</t>
  </si>
  <si>
    <t>34(split)</t>
  </si>
  <si>
    <t>12.14006.00-18</t>
  </si>
  <si>
    <t>Union Electric Company</t>
  </si>
  <si>
    <t>2097100-36</t>
  </si>
  <si>
    <t>Cannon Design Inc.</t>
  </si>
  <si>
    <t>48th</t>
  </si>
  <si>
    <t>V3400601</t>
  </si>
  <si>
    <t>V3400602</t>
  </si>
  <si>
    <t>V3400603</t>
  </si>
  <si>
    <t>V3400604</t>
  </si>
  <si>
    <t>V3400605</t>
  </si>
  <si>
    <t>V3400606</t>
  </si>
  <si>
    <t>V3400607</t>
  </si>
  <si>
    <t>V3400608</t>
  </si>
  <si>
    <t>V3400609</t>
  </si>
  <si>
    <t>V3400610</t>
  </si>
  <si>
    <t>V3400611</t>
  </si>
  <si>
    <t>V3400612</t>
  </si>
  <si>
    <t>414148/414149/414336/414337/414338/414339/414785/414786/414787/414824/414825/414953/415593/415594/415595/415596/415734</t>
  </si>
  <si>
    <t>JA000086</t>
  </si>
  <si>
    <t>FY13-056</t>
  </si>
  <si>
    <t>V3400613</t>
  </si>
  <si>
    <t>V3400614</t>
  </si>
  <si>
    <t>V3400615</t>
  </si>
  <si>
    <t>V3400616</t>
  </si>
  <si>
    <t>V3400617</t>
  </si>
  <si>
    <t>V3400618</t>
  </si>
  <si>
    <t>V3400619</t>
  </si>
  <si>
    <t>V3400620</t>
  </si>
  <si>
    <t>V3400621</t>
  </si>
  <si>
    <t>V3400622</t>
  </si>
  <si>
    <t>V3400623</t>
  </si>
  <si>
    <t>FY13-057</t>
  </si>
  <si>
    <t>V3400624</t>
  </si>
  <si>
    <t>V3400625</t>
  </si>
  <si>
    <t>V3400626</t>
  </si>
  <si>
    <t>V3400627</t>
  </si>
  <si>
    <t>V3400628</t>
  </si>
  <si>
    <t>V3400629</t>
  </si>
  <si>
    <t>V3400630</t>
  </si>
  <si>
    <t>FY13-058</t>
  </si>
  <si>
    <t>V3400631</t>
  </si>
  <si>
    <t>V3400632</t>
  </si>
  <si>
    <t>V3400633</t>
  </si>
  <si>
    <t>V3400634</t>
  </si>
  <si>
    <t>V3400635</t>
  </si>
  <si>
    <t>V3400636</t>
  </si>
  <si>
    <t>V3400637</t>
  </si>
  <si>
    <t>V3400638</t>
  </si>
  <si>
    <t>V3400639</t>
  </si>
  <si>
    <t>V3400640</t>
  </si>
  <si>
    <t>FY13-059</t>
  </si>
  <si>
    <t>V3400641</t>
  </si>
  <si>
    <t>V3400642</t>
  </si>
  <si>
    <t>V3400643</t>
  </si>
  <si>
    <t>V3400644</t>
  </si>
  <si>
    <t>V3400645</t>
  </si>
  <si>
    <t>V3400646</t>
  </si>
  <si>
    <t>16907R</t>
  </si>
  <si>
    <t>6A400196</t>
  </si>
  <si>
    <t>2123000-8Revised</t>
  </si>
  <si>
    <t>Ck#12340</t>
  </si>
  <si>
    <t>Ck#1266769</t>
  </si>
  <si>
    <t>3rd</t>
  </si>
  <si>
    <t>6A158828A</t>
  </si>
  <si>
    <t>6A158828B</t>
  </si>
  <si>
    <t>CUH2A (HDR, Inc.)</t>
  </si>
  <si>
    <t>ECINV018103</t>
  </si>
  <si>
    <t>62234-B1</t>
  </si>
  <si>
    <t>70767-B1</t>
  </si>
  <si>
    <t>1216-00.04</t>
  </si>
  <si>
    <t>Ltr Dtd 5/3/13</t>
  </si>
  <si>
    <t>Sanders designs</t>
  </si>
  <si>
    <t>44(a)th</t>
  </si>
  <si>
    <t>44(b)th</t>
  </si>
  <si>
    <t>Inv. Dtd 5/16/13</t>
  </si>
  <si>
    <t>09-024764</t>
  </si>
  <si>
    <t>09-024783</t>
  </si>
  <si>
    <t>125078000R16</t>
  </si>
  <si>
    <t>75301-B</t>
  </si>
  <si>
    <t>Girton Manufacturing Co., Inc.</t>
  </si>
  <si>
    <t>IN020582</t>
  </si>
  <si>
    <t>0157409</t>
  </si>
  <si>
    <t>2097100-37</t>
  </si>
  <si>
    <t>Ck#1851</t>
  </si>
  <si>
    <t>JA000087</t>
  </si>
  <si>
    <t>388077C</t>
  </si>
  <si>
    <t>JA000088</t>
  </si>
  <si>
    <t>JA000089</t>
  </si>
  <si>
    <t>JA000090</t>
  </si>
  <si>
    <t>JA000091</t>
  </si>
  <si>
    <t>407119A</t>
  </si>
  <si>
    <t>JA000092</t>
  </si>
  <si>
    <t>Ltr Dtd 5/16/13</t>
  </si>
  <si>
    <t>June, 2013</t>
  </si>
  <si>
    <t>FY13-060</t>
  </si>
  <si>
    <t>V3400647</t>
  </si>
  <si>
    <t>FY13-061</t>
  </si>
  <si>
    <t>1704 N. Warwick Ave.</t>
  </si>
  <si>
    <t>0533-16-02</t>
  </si>
  <si>
    <t>35A</t>
  </si>
  <si>
    <t>Electrical Maintenance Solutions LLC</t>
  </si>
  <si>
    <t>Gipe Associates Inc.</t>
  </si>
  <si>
    <t>Ltr Dtd 5/21/13</t>
  </si>
  <si>
    <t>JA000093</t>
  </si>
  <si>
    <t>JA000094</t>
  </si>
  <si>
    <t>JA000095</t>
  </si>
  <si>
    <t>411987/412331/413060/416161</t>
  </si>
  <si>
    <t xml:space="preserve">UMCP Reimbursement </t>
  </si>
  <si>
    <t>Ltr Dtd 6/10/13</t>
  </si>
  <si>
    <t>V3400648</t>
  </si>
  <si>
    <t>V3400649</t>
  </si>
  <si>
    <t>V3400650</t>
  </si>
  <si>
    <t>V3400651</t>
  </si>
  <si>
    <t>V3400652</t>
  </si>
  <si>
    <t>V3400653</t>
  </si>
  <si>
    <t>V3400654</t>
  </si>
  <si>
    <t>V3400655</t>
  </si>
  <si>
    <t>V3400656</t>
  </si>
  <si>
    <t>FY13-062</t>
  </si>
  <si>
    <t>V3400657</t>
  </si>
  <si>
    <t>V3400658</t>
  </si>
  <si>
    <t>V3400659</t>
  </si>
  <si>
    <t>V3400660</t>
  </si>
  <si>
    <t>V3400661</t>
  </si>
  <si>
    <t>V3400662</t>
  </si>
  <si>
    <t>V3400663</t>
  </si>
  <si>
    <t>V3400664</t>
  </si>
  <si>
    <t>V3400665</t>
  </si>
  <si>
    <t>V3400666</t>
  </si>
  <si>
    <t>V3400667</t>
  </si>
  <si>
    <t>V3400668</t>
  </si>
  <si>
    <t>V3400669</t>
  </si>
  <si>
    <t>V3400670</t>
  </si>
  <si>
    <t>V3400671</t>
  </si>
  <si>
    <t>V3400672</t>
  </si>
  <si>
    <t>V3400673</t>
  </si>
  <si>
    <t>13955-006</t>
  </si>
  <si>
    <t>Ayers Saint Gross Inc.</t>
  </si>
  <si>
    <t>21279.00-0000001</t>
  </si>
  <si>
    <t>ECINV018801</t>
  </si>
  <si>
    <t>2123000-9</t>
  </si>
  <si>
    <t>Turner Construction Company</t>
  </si>
  <si>
    <t>AKJ Inc.</t>
  </si>
  <si>
    <t>Y400283</t>
  </si>
  <si>
    <t>Y400284</t>
  </si>
  <si>
    <t>WBCM</t>
  </si>
  <si>
    <t>20110816.01.0-0072731</t>
  </si>
  <si>
    <t>IN020548</t>
  </si>
  <si>
    <t>125078000R17</t>
  </si>
  <si>
    <t>135332(2B)</t>
  </si>
  <si>
    <t>038968</t>
  </si>
  <si>
    <t>FY13-063</t>
  </si>
  <si>
    <t>V3400674</t>
  </si>
  <si>
    <t>21279.00-0000002</t>
  </si>
  <si>
    <t>V3400675</t>
  </si>
  <si>
    <t>V3400676</t>
  </si>
  <si>
    <t>V3400677</t>
  </si>
  <si>
    <t>V3400678</t>
  </si>
  <si>
    <t>V3400679</t>
  </si>
  <si>
    <t>V3400680</t>
  </si>
  <si>
    <t>V3400681</t>
  </si>
  <si>
    <t>V3400682</t>
  </si>
  <si>
    <t>V3400683</t>
  </si>
  <si>
    <t>V3400684</t>
  </si>
  <si>
    <t>V3400685</t>
  </si>
  <si>
    <t>V3400686</t>
  </si>
  <si>
    <t>V3400687</t>
  </si>
  <si>
    <t>V3400688</t>
  </si>
  <si>
    <t>ECINV019182</t>
  </si>
  <si>
    <t>824298-B1</t>
  </si>
  <si>
    <t>A. Morton Thomas &amp; Associaties</t>
  </si>
  <si>
    <t>366537B</t>
  </si>
  <si>
    <t>IN020667</t>
  </si>
  <si>
    <t>366537A</t>
  </si>
  <si>
    <t>45th A</t>
  </si>
  <si>
    <t>45th B</t>
  </si>
  <si>
    <t>Richter Cornbrooks Gribble Inc.</t>
  </si>
  <si>
    <t>125078000R18</t>
  </si>
  <si>
    <t>Check #636018</t>
  </si>
  <si>
    <t>May, 2013 Payment - BSU</t>
  </si>
  <si>
    <t>April, 2013 Payment - CSU</t>
  </si>
  <si>
    <t>May, 2013 Payment - UMCP</t>
  </si>
  <si>
    <t>May, 2013 Payment - UMB</t>
  </si>
  <si>
    <t>No Activity on May, 2013</t>
  </si>
  <si>
    <t>May, 2013 Payment - UMES</t>
  </si>
  <si>
    <t>May, 2013 Payment - UMBC</t>
  </si>
  <si>
    <t>May, 2013 Payment - CES</t>
  </si>
  <si>
    <t>May, 2013 Payment - CSU</t>
  </si>
  <si>
    <t>May, 2013 Payment - FSU</t>
  </si>
  <si>
    <t>May, 2013 Payment - TU</t>
  </si>
  <si>
    <t>May, 2013 Payment - UB</t>
  </si>
  <si>
    <t>FY13-064</t>
  </si>
  <si>
    <t>V3400689</t>
  </si>
  <si>
    <t>V3400690</t>
  </si>
  <si>
    <t>V3400691</t>
  </si>
  <si>
    <t>V3400692</t>
  </si>
  <si>
    <t>V3400693</t>
  </si>
  <si>
    <t>SP Scientific</t>
  </si>
  <si>
    <t>Read &amp; Company Architects Inc.</t>
  </si>
  <si>
    <t>1214-01</t>
  </si>
  <si>
    <t>June, 2013 Payment - BSU</t>
  </si>
  <si>
    <t>June, 2013 Payment - UMCP</t>
  </si>
  <si>
    <t>June, 2013 Payment - UMB</t>
  </si>
  <si>
    <t>No Activity on June, 2013</t>
  </si>
  <si>
    <t>June, 2013 Payment - UMES</t>
  </si>
  <si>
    <t>June, 2013 Payment - UMBC</t>
  </si>
  <si>
    <t>June, 2013 Payment - CES</t>
  </si>
  <si>
    <t>June, 2013 Payment - CSU</t>
  </si>
  <si>
    <t>June, 2013 Payment - FSU</t>
  </si>
  <si>
    <t>June, 2013 Payment - SU</t>
  </si>
  <si>
    <t>June, 2013 Payment - TU</t>
  </si>
  <si>
    <t>June, 2013 Payment - UB</t>
  </si>
  <si>
    <t>Ck#3024</t>
  </si>
  <si>
    <t>R*Stars transfer liquidated damages and prevailing wages violations for the performing arts and humanities building project</t>
  </si>
  <si>
    <t>Email dated 6/28/13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</si>
</sst>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0.00_);[Red]\(0.00\)"/>
    <numFmt numFmtId="169" formatCode="mm/dd/yy"/>
    <numFmt numFmtId="170" formatCode="0.0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m/d/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General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mm/dd/yy;@"/>
    <numFmt numFmtId="185" formatCode="&quot;$&quot;#,##0.00"/>
    <numFmt numFmtId="186" formatCode="[$-409]h:mm:ss\ AM/PM"/>
    <numFmt numFmtId="187" formatCode="\1\2\-\2\6\-0\6"/>
    <numFmt numFmtId="188" formatCode="\1\2\-\2\6\-0\6\-"/>
    <numFmt numFmtId="189" formatCode="mmm\-yyyy"/>
  </numFmts>
  <fonts count="43">
    <font>
      <sz val="10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43" fontId="1" fillId="0" borderId="0" xfId="42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43" fontId="1" fillId="0" borderId="0" xfId="42" applyFont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1" fillId="33" borderId="12" xfId="0" applyFont="1" applyFill="1" applyBorder="1" applyAlignment="1">
      <alignment horizontal="center"/>
    </xf>
    <xf numFmtId="43" fontId="1" fillId="34" borderId="13" xfId="0" applyNumberFormat="1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1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43" fontId="0" fillId="0" borderId="14" xfId="42" applyFont="1" applyBorder="1" applyAlignment="1">
      <alignment/>
    </xf>
    <xf numFmtId="0" fontId="1" fillId="35" borderId="18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left"/>
    </xf>
    <xf numFmtId="0" fontId="1" fillId="35" borderId="16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36" borderId="18" xfId="0" applyFont="1" applyFill="1" applyBorder="1" applyAlignment="1">
      <alignment horizontal="center"/>
    </xf>
    <xf numFmtId="43" fontId="1" fillId="36" borderId="13" xfId="42" applyFont="1" applyFill="1" applyBorder="1" applyAlignment="1">
      <alignment/>
    </xf>
    <xf numFmtId="43" fontId="0" fillId="0" borderId="19" xfId="42" applyFont="1" applyBorder="1" applyAlignment="1">
      <alignment/>
    </xf>
    <xf numFmtId="40" fontId="1" fillId="0" borderId="0" xfId="0" applyNumberFormat="1" applyFont="1" applyAlignment="1">
      <alignment/>
    </xf>
    <xf numFmtId="184" fontId="1" fillId="35" borderId="18" xfId="0" applyNumberFormat="1" applyFont="1" applyFill="1" applyBorder="1" applyAlignment="1">
      <alignment horizontal="center"/>
    </xf>
    <xf numFmtId="184" fontId="0" fillId="0" borderId="0" xfId="0" applyNumberFormat="1" applyAlignment="1">
      <alignment horizontal="center"/>
    </xf>
    <xf numFmtId="184" fontId="0" fillId="0" borderId="0" xfId="0" applyNumberFormat="1" applyFont="1" applyAlignment="1">
      <alignment horizontal="center"/>
    </xf>
    <xf numFmtId="0" fontId="0" fillId="0" borderId="20" xfId="0" applyFill="1" applyBorder="1" applyAlignment="1">
      <alignment horizontal="center"/>
    </xf>
    <xf numFmtId="43" fontId="1" fillId="35" borderId="13" xfId="42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43" fontId="1" fillId="36" borderId="16" xfId="42" applyFont="1" applyFill="1" applyBorder="1" applyAlignment="1">
      <alignment horizontal="center"/>
    </xf>
    <xf numFmtId="40" fontId="0" fillId="0" borderId="0" xfId="0" applyNumberFormat="1" applyAlignment="1">
      <alignment/>
    </xf>
    <xf numFmtId="0" fontId="0" fillId="37" borderId="0" xfId="0" applyFill="1" applyAlignment="1">
      <alignment/>
    </xf>
    <xf numFmtId="40" fontId="1" fillId="35" borderId="16" xfId="42" applyNumberFormat="1" applyFont="1" applyFill="1" applyBorder="1" applyAlignment="1">
      <alignment horizontal="center"/>
    </xf>
    <xf numFmtId="43" fontId="1" fillId="33" borderId="16" xfId="42" applyFont="1" applyFill="1" applyBorder="1" applyAlignment="1">
      <alignment horizontal="center"/>
    </xf>
    <xf numFmtId="43" fontId="1" fillId="36" borderId="13" xfId="42" applyFont="1" applyFill="1" applyBorder="1" applyAlignment="1">
      <alignment horizontal="center"/>
    </xf>
    <xf numFmtId="40" fontId="0" fillId="0" borderId="21" xfId="0" applyNumberFormat="1" applyBorder="1" applyAlignment="1">
      <alignment/>
    </xf>
    <xf numFmtId="184" fontId="1" fillId="36" borderId="18" xfId="0" applyNumberFormat="1" applyFont="1" applyFill="1" applyBorder="1" applyAlignment="1">
      <alignment horizontal="center"/>
    </xf>
    <xf numFmtId="184" fontId="0" fillId="37" borderId="0" xfId="0" applyNumberFormat="1" applyFill="1" applyAlignment="1">
      <alignment horizontal="center"/>
    </xf>
    <xf numFmtId="0" fontId="0" fillId="37" borderId="0" xfId="0" applyFill="1" applyAlignment="1" quotePrefix="1">
      <alignment horizontal="center"/>
    </xf>
    <xf numFmtId="0" fontId="0" fillId="37" borderId="0" xfId="0" applyFill="1" applyAlignment="1">
      <alignment horizontal="left"/>
    </xf>
    <xf numFmtId="40" fontId="0" fillId="37" borderId="0" xfId="0" applyNumberFormat="1" applyFill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5" fillId="35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4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 quotePrefix="1">
      <alignment horizontal="center"/>
    </xf>
    <xf numFmtId="18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 horizontal="center"/>
    </xf>
    <xf numFmtId="40" fontId="0" fillId="0" borderId="0" xfId="42" applyNumberFormat="1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NumberFormat="1" applyFont="1" applyFill="1" applyAlignment="1">
      <alignment horizontal="left"/>
    </xf>
    <xf numFmtId="16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 quotePrefix="1">
      <alignment horizontal="left"/>
    </xf>
    <xf numFmtId="0" fontId="0" fillId="0" borderId="0" xfId="0" applyNumberFormat="1" applyAlignment="1">
      <alignment horizontal="left"/>
    </xf>
    <xf numFmtId="184" fontId="0" fillId="0" borderId="0" xfId="0" applyNumberFormat="1" applyAlignment="1">
      <alignment horizontal="left"/>
    </xf>
    <xf numFmtId="40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6" fontId="0" fillId="0" borderId="0" xfId="0" applyNumberFormat="1" applyFill="1" applyAlignment="1">
      <alignment horizontal="left"/>
    </xf>
    <xf numFmtId="0" fontId="0" fillId="0" borderId="0" xfId="0" applyFont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1" fontId="0" fillId="0" borderId="0" xfId="0" applyNumberFormat="1" applyFill="1" applyAlignment="1">
      <alignment horizontal="left"/>
    </xf>
    <xf numFmtId="43" fontId="0" fillId="0" borderId="0" xfId="0" applyNumberFormat="1" applyAlignment="1">
      <alignment/>
    </xf>
    <xf numFmtId="4" fontId="0" fillId="38" borderId="0" xfId="0" applyNumberFormat="1" applyFont="1" applyFill="1" applyAlignment="1">
      <alignment horizontal="center"/>
    </xf>
    <xf numFmtId="40" fontId="0" fillId="0" borderId="0" xfId="42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40" fontId="0" fillId="0" borderId="0" xfId="42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17" fontId="0" fillId="0" borderId="0" xfId="0" applyNumberFormat="1" applyFont="1" applyAlignment="1" quotePrefix="1">
      <alignment horizontal="left"/>
    </xf>
    <xf numFmtId="40" fontId="0" fillId="0" borderId="0" xfId="0" applyNumberFormat="1" applyFont="1" applyFill="1" applyAlignment="1">
      <alignment/>
    </xf>
    <xf numFmtId="0" fontId="0" fillId="0" borderId="0" xfId="0" applyAlignment="1" quotePrefix="1">
      <alignment horizontal="left"/>
    </xf>
    <xf numFmtId="17" fontId="0" fillId="0" borderId="0" xfId="0" applyNumberFormat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40" fontId="0" fillId="0" borderId="0" xfId="42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ill="1" applyAlignment="1" quotePrefix="1">
      <alignment horizontal="left"/>
    </xf>
    <xf numFmtId="1" fontId="0" fillId="0" borderId="0" xfId="0" applyNumberFormat="1" applyFont="1" applyAlignment="1">
      <alignment horizontal="left"/>
    </xf>
    <xf numFmtId="40" fontId="0" fillId="0" borderId="0" xfId="44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left"/>
    </xf>
    <xf numFmtId="40" fontId="0" fillId="0" borderId="0" xfId="44" applyNumberFormat="1" applyFont="1" applyAlignment="1">
      <alignment horizontal="righ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ill="1" applyAlignment="1">
      <alignment horizontal="left"/>
    </xf>
    <xf numFmtId="43" fontId="0" fillId="0" borderId="0" xfId="44" applyFont="1" applyFill="1" applyAlignment="1">
      <alignment/>
    </xf>
    <xf numFmtId="178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 quotePrefix="1">
      <alignment horizontal="left"/>
    </xf>
    <xf numFmtId="40" fontId="0" fillId="0" borderId="0" xfId="44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9"/>
  <sheetViews>
    <sheetView workbookViewId="0" topLeftCell="A1">
      <pane xSplit="2" ySplit="2" topLeftCell="C8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853" sqref="E853"/>
    </sheetView>
  </sheetViews>
  <sheetFormatPr defaultColWidth="8.8515625" defaultRowHeight="12.75"/>
  <cols>
    <col min="1" max="1" width="9.7109375" style="44" customWidth="1"/>
    <col min="2" max="2" width="11.28125" style="0" customWidth="1"/>
    <col min="3" max="3" width="12.7109375" style="0" customWidth="1"/>
    <col min="4" max="4" width="9.7109375" style="0" customWidth="1"/>
    <col min="5" max="5" width="14.7109375" style="2" bestFit="1" customWidth="1"/>
    <col min="6" max="6" width="31.7109375" style="0" customWidth="1"/>
    <col min="7" max="7" width="20.00390625" style="3" customWidth="1"/>
    <col min="8" max="8" width="16.28125" style="50" customWidth="1"/>
    <col min="9" max="9" width="17.00390625" style="50" customWidth="1"/>
    <col min="10" max="10" width="13.140625" style="0" customWidth="1"/>
    <col min="11" max="11" width="13.421875" style="0" bestFit="1" customWidth="1"/>
    <col min="12" max="12" width="8.8515625" style="0" customWidth="1"/>
    <col min="13" max="13" width="10.28125" style="0" bestFit="1" customWidth="1"/>
  </cols>
  <sheetData>
    <row r="1" ht="13.5" thickBot="1"/>
    <row r="2" spans="1:9" ht="13.5" thickBot="1">
      <c r="A2" s="43" t="s">
        <v>36</v>
      </c>
      <c r="B2" s="63" t="s">
        <v>10</v>
      </c>
      <c r="C2" s="35" t="s">
        <v>26</v>
      </c>
      <c r="D2" s="37" t="s">
        <v>38</v>
      </c>
      <c r="E2" s="47" t="s">
        <v>11</v>
      </c>
      <c r="F2" s="36" t="s">
        <v>12</v>
      </c>
      <c r="G2" s="36" t="s">
        <v>39</v>
      </c>
      <c r="H2" s="52" t="s">
        <v>37</v>
      </c>
      <c r="I2" s="52" t="s">
        <v>40</v>
      </c>
    </row>
    <row r="3" ht="12.75">
      <c r="E3" s="4"/>
    </row>
    <row r="4" spans="1:9" ht="12.75">
      <c r="A4" s="57"/>
      <c r="B4" s="51"/>
      <c r="C4" s="51"/>
      <c r="D4" s="51"/>
      <c r="E4" s="58"/>
      <c r="F4" s="51" t="s">
        <v>25</v>
      </c>
      <c r="G4" s="59"/>
      <c r="H4" s="60"/>
      <c r="I4" s="60"/>
    </row>
    <row r="5" spans="1:8" ht="12.75">
      <c r="A5" s="44">
        <v>41101</v>
      </c>
      <c r="B5" t="s">
        <v>122</v>
      </c>
      <c r="C5" t="s">
        <v>132</v>
      </c>
      <c r="D5" t="s">
        <v>20</v>
      </c>
      <c r="E5" s="2">
        <v>10046</v>
      </c>
      <c r="F5" s="76" t="s">
        <v>143</v>
      </c>
      <c r="G5" s="68" t="s">
        <v>144</v>
      </c>
      <c r="H5" s="50">
        <v>1711.21</v>
      </c>
    </row>
    <row r="6" spans="1:8" ht="12.75">
      <c r="A6" s="44">
        <v>41095</v>
      </c>
      <c r="B6" t="s">
        <v>82</v>
      </c>
      <c r="C6" t="s">
        <v>96</v>
      </c>
      <c r="D6" t="s">
        <v>20</v>
      </c>
      <c r="E6" s="2">
        <v>10903</v>
      </c>
      <c r="F6" s="76" t="s">
        <v>73</v>
      </c>
      <c r="G6" s="65" t="s">
        <v>112</v>
      </c>
      <c r="H6" s="50">
        <v>1797</v>
      </c>
    </row>
    <row r="7" spans="1:8" ht="12.75">
      <c r="A7" s="44">
        <v>41108</v>
      </c>
      <c r="B7" t="s">
        <v>61</v>
      </c>
      <c r="D7" t="s">
        <v>20</v>
      </c>
      <c r="E7" s="2">
        <v>10903</v>
      </c>
      <c r="F7" t="s">
        <v>48</v>
      </c>
      <c r="G7" s="3" t="s">
        <v>179</v>
      </c>
      <c r="H7" s="50">
        <v>575.41</v>
      </c>
    </row>
    <row r="8" spans="1:8" ht="12.75">
      <c r="A8" s="44">
        <v>41116</v>
      </c>
      <c r="B8" t="s">
        <v>183</v>
      </c>
      <c r="C8" t="s">
        <v>202</v>
      </c>
      <c r="D8" t="s">
        <v>20</v>
      </c>
      <c r="E8" s="2">
        <v>10903</v>
      </c>
      <c r="F8" s="80" t="s">
        <v>4</v>
      </c>
      <c r="G8" s="65" t="s">
        <v>219</v>
      </c>
      <c r="H8" s="50">
        <v>896486.46</v>
      </c>
    </row>
    <row r="9" spans="1:9" ht="12.75">
      <c r="A9" s="44">
        <v>41101</v>
      </c>
      <c r="B9" t="s">
        <v>122</v>
      </c>
      <c r="C9" t="s">
        <v>133</v>
      </c>
      <c r="D9" t="s">
        <v>20</v>
      </c>
      <c r="E9" s="2">
        <v>11037</v>
      </c>
      <c r="F9" s="76" t="s">
        <v>143</v>
      </c>
      <c r="G9" s="68" t="s">
        <v>144</v>
      </c>
      <c r="H9" s="50">
        <v>245232.84</v>
      </c>
      <c r="I9" s="50">
        <f>SUM(H1:H9)</f>
        <v>1145802.92</v>
      </c>
    </row>
    <row r="10" spans="1:8" ht="12.75">
      <c r="A10" s="44">
        <v>41108</v>
      </c>
      <c r="B10" t="s">
        <v>148</v>
      </c>
      <c r="C10" t="s">
        <v>156</v>
      </c>
      <c r="D10" t="s">
        <v>20</v>
      </c>
      <c r="E10" s="2">
        <v>11037</v>
      </c>
      <c r="F10" s="76" t="s">
        <v>57</v>
      </c>
      <c r="G10" s="83" t="s">
        <v>170</v>
      </c>
      <c r="H10" s="50">
        <v>5744.48</v>
      </c>
    </row>
    <row r="11" spans="1:8" ht="12.75">
      <c r="A11" s="44">
        <v>41108</v>
      </c>
      <c r="B11" t="s">
        <v>63</v>
      </c>
      <c r="D11" t="s">
        <v>20</v>
      </c>
      <c r="E11" s="2">
        <v>11037</v>
      </c>
      <c r="F11" t="s">
        <v>48</v>
      </c>
      <c r="G11" s="3" t="s">
        <v>179</v>
      </c>
      <c r="H11" s="50">
        <v>14.16</v>
      </c>
    </row>
    <row r="12" spans="1:8" ht="12.75">
      <c r="A12" s="44">
        <v>41095</v>
      </c>
      <c r="B12" t="s">
        <v>82</v>
      </c>
      <c r="C12" t="s">
        <v>95</v>
      </c>
      <c r="D12" t="s">
        <v>20</v>
      </c>
      <c r="E12" s="4" t="s">
        <v>5</v>
      </c>
      <c r="F12" s="80" t="s">
        <v>64</v>
      </c>
      <c r="G12" s="65">
        <v>2460</v>
      </c>
      <c r="H12" s="50">
        <v>435.85</v>
      </c>
    </row>
    <row r="13" spans="1:8" ht="12.75">
      <c r="A13" s="44">
        <v>41108</v>
      </c>
      <c r="B13" t="s">
        <v>148</v>
      </c>
      <c r="C13" t="s">
        <v>155</v>
      </c>
      <c r="D13" t="s">
        <v>20</v>
      </c>
      <c r="E13" s="4" t="s">
        <v>5</v>
      </c>
      <c r="F13" s="80" t="s">
        <v>59</v>
      </c>
      <c r="G13" s="3">
        <v>16</v>
      </c>
      <c r="H13" s="50">
        <v>69489.84</v>
      </c>
    </row>
    <row r="14" spans="1:8" ht="12.75">
      <c r="A14" s="44">
        <v>41116</v>
      </c>
      <c r="B14" t="s">
        <v>183</v>
      </c>
      <c r="C14" t="s">
        <v>201</v>
      </c>
      <c r="D14" t="s">
        <v>20</v>
      </c>
      <c r="E14" s="4" t="s">
        <v>5</v>
      </c>
      <c r="F14" s="80" t="s">
        <v>64</v>
      </c>
      <c r="G14" s="3">
        <v>2534</v>
      </c>
      <c r="H14" s="50">
        <v>435.85</v>
      </c>
    </row>
    <row r="15" spans="1:8" ht="12.75">
      <c r="A15" s="44">
        <v>41116</v>
      </c>
      <c r="B15" t="s">
        <v>183</v>
      </c>
      <c r="C15" t="s">
        <v>205</v>
      </c>
      <c r="D15" t="s">
        <v>35</v>
      </c>
      <c r="E15" s="2">
        <v>10050</v>
      </c>
      <c r="F15" s="105" t="s">
        <v>60</v>
      </c>
      <c r="G15" s="68" t="s">
        <v>220</v>
      </c>
      <c r="H15" s="50">
        <v>48304.6</v>
      </c>
    </row>
    <row r="16" spans="1:8" ht="12.75">
      <c r="A16" s="44">
        <v>41095</v>
      </c>
      <c r="B16" t="s">
        <v>82</v>
      </c>
      <c r="C16" t="s">
        <v>98</v>
      </c>
      <c r="D16" t="s">
        <v>35</v>
      </c>
      <c r="E16" s="2">
        <v>12046</v>
      </c>
      <c r="F16" t="s">
        <v>70</v>
      </c>
      <c r="G16" s="3" t="s">
        <v>115</v>
      </c>
      <c r="H16" s="50">
        <v>375</v>
      </c>
    </row>
    <row r="17" spans="1:8" ht="12.75">
      <c r="A17" s="44">
        <v>41101</v>
      </c>
      <c r="B17" t="s">
        <v>122</v>
      </c>
      <c r="C17" t="s">
        <v>123</v>
      </c>
      <c r="D17" t="s">
        <v>35</v>
      </c>
      <c r="E17" s="2">
        <v>12046</v>
      </c>
      <c r="F17" s="80" t="s">
        <v>58</v>
      </c>
      <c r="G17" s="68" t="s">
        <v>138</v>
      </c>
      <c r="H17" s="50">
        <v>7393</v>
      </c>
    </row>
    <row r="18" spans="1:8" ht="12.75">
      <c r="A18" s="44">
        <v>41101</v>
      </c>
      <c r="B18" t="s">
        <v>134</v>
      </c>
      <c r="C18" t="s">
        <v>135</v>
      </c>
      <c r="D18" t="s">
        <v>35</v>
      </c>
      <c r="E18" s="2">
        <v>12046</v>
      </c>
      <c r="F18" s="103" t="s">
        <v>49</v>
      </c>
      <c r="G18" s="68" t="s">
        <v>145</v>
      </c>
      <c r="H18" s="50">
        <v>23424.31</v>
      </c>
    </row>
    <row r="19" spans="1:8" ht="12.75">
      <c r="A19" s="44">
        <v>41108</v>
      </c>
      <c r="B19" t="s">
        <v>148</v>
      </c>
      <c r="C19" t="s">
        <v>159</v>
      </c>
      <c r="D19" t="s">
        <v>35</v>
      </c>
      <c r="E19" s="2">
        <v>12046</v>
      </c>
      <c r="F19" s="103" t="s">
        <v>55</v>
      </c>
      <c r="G19" s="68" t="s">
        <v>171</v>
      </c>
      <c r="H19" s="50">
        <v>30000</v>
      </c>
    </row>
    <row r="20" spans="1:8" ht="12.75">
      <c r="A20" s="44">
        <v>41108</v>
      </c>
      <c r="B20" t="s">
        <v>148</v>
      </c>
      <c r="C20" t="s">
        <v>160</v>
      </c>
      <c r="D20" t="s">
        <v>35</v>
      </c>
      <c r="E20" s="2">
        <v>12046</v>
      </c>
      <c r="F20" s="103" t="s">
        <v>55</v>
      </c>
      <c r="G20" s="68" t="s">
        <v>171</v>
      </c>
      <c r="H20" s="50">
        <v>29219.93</v>
      </c>
    </row>
    <row r="21" spans="1:8" ht="12.75">
      <c r="A21" s="44">
        <v>41113</v>
      </c>
      <c r="B21" t="s">
        <v>182</v>
      </c>
      <c r="C21" t="s">
        <v>184</v>
      </c>
      <c r="D21" t="s">
        <v>35</v>
      </c>
      <c r="E21" s="2">
        <v>12046</v>
      </c>
      <c r="F21" t="s">
        <v>180</v>
      </c>
      <c r="G21" s="3" t="s">
        <v>181</v>
      </c>
      <c r="H21" s="50">
        <v>26357.82</v>
      </c>
    </row>
    <row r="22" spans="1:8" ht="12.75">
      <c r="A22" s="44">
        <v>41095</v>
      </c>
      <c r="B22" t="s">
        <v>82</v>
      </c>
      <c r="C22" t="s">
        <v>99</v>
      </c>
      <c r="D22" t="s">
        <v>35</v>
      </c>
      <c r="E22" s="4" t="s">
        <v>66</v>
      </c>
      <c r="F22" s="76" t="s">
        <v>57</v>
      </c>
      <c r="G22" s="69" t="s">
        <v>116</v>
      </c>
      <c r="H22" s="50">
        <v>2923.9</v>
      </c>
    </row>
    <row r="23" spans="1:8" ht="12.75">
      <c r="A23" s="44">
        <v>41095</v>
      </c>
      <c r="B23" t="s">
        <v>82</v>
      </c>
      <c r="C23" t="s">
        <v>97</v>
      </c>
      <c r="D23" t="s">
        <v>35</v>
      </c>
      <c r="E23" s="4" t="s">
        <v>71</v>
      </c>
      <c r="F23" t="s">
        <v>75</v>
      </c>
      <c r="G23" s="3">
        <v>6</v>
      </c>
      <c r="H23" s="50">
        <v>4213.59</v>
      </c>
    </row>
    <row r="24" spans="1:9" ht="12.75">
      <c r="A24" s="44">
        <v>41095</v>
      </c>
      <c r="B24" t="s">
        <v>82</v>
      </c>
      <c r="C24" t="s">
        <v>102</v>
      </c>
      <c r="D24" t="s">
        <v>35</v>
      </c>
      <c r="E24" s="4" t="s">
        <v>71</v>
      </c>
      <c r="F24" t="s">
        <v>113</v>
      </c>
      <c r="G24" s="3" t="s">
        <v>114</v>
      </c>
      <c r="H24" s="50">
        <v>498.55</v>
      </c>
      <c r="I24" s="50">
        <f>SUM(H5:H24)</f>
        <v>1394633.8000000003</v>
      </c>
    </row>
    <row r="25" spans="1:8" ht="12.75">
      <c r="A25" s="44">
        <v>41095</v>
      </c>
      <c r="B25" t="s">
        <v>82</v>
      </c>
      <c r="C25" t="s">
        <v>101</v>
      </c>
      <c r="D25" t="s">
        <v>35</v>
      </c>
      <c r="E25" s="4" t="s">
        <v>53</v>
      </c>
      <c r="F25" s="103" t="s">
        <v>52</v>
      </c>
      <c r="G25" s="68" t="s">
        <v>117</v>
      </c>
      <c r="H25" s="50">
        <v>820.35</v>
      </c>
    </row>
    <row r="26" spans="1:8" ht="12.75">
      <c r="A26" s="44">
        <v>41099</v>
      </c>
      <c r="B26" t="s">
        <v>51</v>
      </c>
      <c r="D26" t="s">
        <v>35</v>
      </c>
      <c r="E26" s="4" t="s">
        <v>53</v>
      </c>
      <c r="F26" t="s">
        <v>49</v>
      </c>
      <c r="G26" s="3" t="s">
        <v>118</v>
      </c>
      <c r="H26" s="104">
        <v>-52.89</v>
      </c>
    </row>
    <row r="27" spans="1:8" ht="12.75">
      <c r="A27" s="44">
        <v>41099</v>
      </c>
      <c r="B27" t="s">
        <v>51</v>
      </c>
      <c r="D27" t="s">
        <v>35</v>
      </c>
      <c r="E27" s="4" t="s">
        <v>53</v>
      </c>
      <c r="F27" t="s">
        <v>49</v>
      </c>
      <c r="G27" s="3" t="s">
        <v>119</v>
      </c>
      <c r="H27" s="104">
        <v>-60.42</v>
      </c>
    </row>
    <row r="28" spans="1:8" ht="12.75">
      <c r="A28" s="44">
        <v>41099</v>
      </c>
      <c r="B28" t="s">
        <v>51</v>
      </c>
      <c r="D28" t="s">
        <v>35</v>
      </c>
      <c r="E28" s="4" t="s">
        <v>53</v>
      </c>
      <c r="F28" t="s">
        <v>49</v>
      </c>
      <c r="G28" s="3" t="s">
        <v>120</v>
      </c>
      <c r="H28" s="104">
        <v>-5.05</v>
      </c>
    </row>
    <row r="29" spans="1:9" ht="12.75">
      <c r="A29" s="44">
        <v>41099</v>
      </c>
      <c r="B29" t="s">
        <v>51</v>
      </c>
      <c r="D29" t="s">
        <v>35</v>
      </c>
      <c r="E29" s="4" t="s">
        <v>53</v>
      </c>
      <c r="F29" t="s">
        <v>50</v>
      </c>
      <c r="G29" s="3" t="s">
        <v>121</v>
      </c>
      <c r="H29" s="104">
        <v>-479.13</v>
      </c>
      <c r="I29" s="50">
        <f>SUM(H26:H29)</f>
        <v>-597.49</v>
      </c>
    </row>
    <row r="30" spans="1:8" ht="12.75">
      <c r="A30" s="44">
        <v>41101</v>
      </c>
      <c r="B30" t="s">
        <v>134</v>
      </c>
      <c r="C30" t="s">
        <v>136</v>
      </c>
      <c r="D30" t="s">
        <v>35</v>
      </c>
      <c r="E30" s="4" t="s">
        <v>53</v>
      </c>
      <c r="F30" s="103" t="s">
        <v>146</v>
      </c>
      <c r="G30" s="68" t="s">
        <v>77</v>
      </c>
      <c r="H30" s="50">
        <v>2235</v>
      </c>
    </row>
    <row r="31" spans="1:8" ht="12.75">
      <c r="A31" s="44">
        <v>41116</v>
      </c>
      <c r="B31" t="s">
        <v>183</v>
      </c>
      <c r="C31" t="s">
        <v>203</v>
      </c>
      <c r="D31" t="s">
        <v>35</v>
      </c>
      <c r="E31" s="4" t="s">
        <v>53</v>
      </c>
      <c r="F31" s="105" t="s">
        <v>54</v>
      </c>
      <c r="G31" s="68">
        <v>23</v>
      </c>
      <c r="H31" s="50">
        <v>46424</v>
      </c>
    </row>
    <row r="32" spans="1:8" ht="12.75">
      <c r="A32" s="44">
        <v>41116</v>
      </c>
      <c r="B32" t="s">
        <v>183</v>
      </c>
      <c r="C32" t="s">
        <v>204</v>
      </c>
      <c r="D32" t="s">
        <v>35</v>
      </c>
      <c r="E32" s="4" t="s">
        <v>53</v>
      </c>
      <c r="F32" s="105" t="s">
        <v>60</v>
      </c>
      <c r="G32" s="68" t="s">
        <v>220</v>
      </c>
      <c r="H32" s="50">
        <v>50529.92</v>
      </c>
    </row>
    <row r="33" spans="1:8" ht="12.75">
      <c r="A33" s="44">
        <v>41108</v>
      </c>
      <c r="B33" t="s">
        <v>65</v>
      </c>
      <c r="D33" t="s">
        <v>21</v>
      </c>
      <c r="E33" s="2">
        <v>10049</v>
      </c>
      <c r="F33" t="s">
        <v>48</v>
      </c>
      <c r="G33" s="3" t="s">
        <v>178</v>
      </c>
      <c r="H33" s="50">
        <v>31.53</v>
      </c>
    </row>
    <row r="34" spans="1:9" ht="12.75">
      <c r="A34" s="44">
        <v>41116</v>
      </c>
      <c r="B34" t="s">
        <v>183</v>
      </c>
      <c r="C34" t="s">
        <v>206</v>
      </c>
      <c r="D34" t="s">
        <v>21</v>
      </c>
      <c r="E34" s="4" t="s">
        <v>76</v>
      </c>
      <c r="F34" s="67" t="s">
        <v>221</v>
      </c>
      <c r="G34" s="66" t="s">
        <v>222</v>
      </c>
      <c r="H34" s="50">
        <v>1500</v>
      </c>
      <c r="I34" s="50">
        <f>SUM(H13:H34)</f>
        <v>343579.7</v>
      </c>
    </row>
    <row r="35" spans="1:8" ht="12.75">
      <c r="A35" s="44">
        <v>41101</v>
      </c>
      <c r="B35" t="s">
        <v>122</v>
      </c>
      <c r="C35" t="s">
        <v>131</v>
      </c>
      <c r="D35" t="s">
        <v>22</v>
      </c>
      <c r="E35" s="2">
        <v>11040</v>
      </c>
      <c r="F35" s="67" t="s">
        <v>142</v>
      </c>
      <c r="G35" s="65">
        <v>598133</v>
      </c>
      <c r="H35" s="50">
        <v>120195.21</v>
      </c>
    </row>
    <row r="36" spans="1:8" ht="12.75">
      <c r="A36" s="44">
        <v>41108</v>
      </c>
      <c r="B36" t="s">
        <v>148</v>
      </c>
      <c r="C36" t="s">
        <v>157</v>
      </c>
      <c r="D36" t="s">
        <v>23</v>
      </c>
      <c r="E36" s="2">
        <v>11043</v>
      </c>
      <c r="F36" s="67" t="s">
        <v>0</v>
      </c>
      <c r="G36" s="68">
        <v>39</v>
      </c>
      <c r="H36" s="50">
        <v>93468.54</v>
      </c>
    </row>
    <row r="37" spans="1:8" ht="12.75">
      <c r="A37" s="44">
        <v>41108</v>
      </c>
      <c r="B37" t="s">
        <v>148</v>
      </c>
      <c r="C37" t="s">
        <v>161</v>
      </c>
      <c r="D37" t="s">
        <v>23</v>
      </c>
      <c r="E37" s="2">
        <v>11043</v>
      </c>
      <c r="F37" s="67" t="s">
        <v>47</v>
      </c>
      <c r="G37" s="68" t="s">
        <v>172</v>
      </c>
      <c r="H37" s="50">
        <v>3957322.77</v>
      </c>
    </row>
    <row r="38" spans="1:8" ht="12.75">
      <c r="A38" s="44">
        <v>41095</v>
      </c>
      <c r="B38" t="s">
        <v>82</v>
      </c>
      <c r="C38" t="s">
        <v>92</v>
      </c>
      <c r="D38" t="s">
        <v>14</v>
      </c>
      <c r="E38" s="4" t="s">
        <v>62</v>
      </c>
      <c r="F38" s="101" t="s">
        <v>78</v>
      </c>
      <c r="G38" s="102">
        <v>66465594</v>
      </c>
      <c r="H38" s="50">
        <v>1623.6</v>
      </c>
    </row>
    <row r="39" spans="1:8" ht="12.75">
      <c r="A39" s="44">
        <v>41101</v>
      </c>
      <c r="B39" t="s">
        <v>122</v>
      </c>
      <c r="C39" t="s">
        <v>128</v>
      </c>
      <c r="D39" t="s">
        <v>14</v>
      </c>
      <c r="E39" s="4" t="s">
        <v>62</v>
      </c>
      <c r="F39" s="101" t="s">
        <v>74</v>
      </c>
      <c r="G39" s="105">
        <v>269681891</v>
      </c>
      <c r="H39" s="50">
        <v>152614</v>
      </c>
    </row>
    <row r="40" spans="1:8" ht="12.75">
      <c r="A40" s="44">
        <v>41101</v>
      </c>
      <c r="B40" t="s">
        <v>122</v>
      </c>
      <c r="C40" t="s">
        <v>129</v>
      </c>
      <c r="D40" t="s">
        <v>14</v>
      </c>
      <c r="E40" s="4" t="s">
        <v>62</v>
      </c>
      <c r="F40" s="101" t="s">
        <v>74</v>
      </c>
      <c r="G40" s="105">
        <v>269686326</v>
      </c>
      <c r="H40" s="50">
        <v>13902</v>
      </c>
    </row>
    <row r="41" spans="1:8" ht="12.75">
      <c r="A41" s="44">
        <v>41108</v>
      </c>
      <c r="B41" t="s">
        <v>148</v>
      </c>
      <c r="C41" t="s">
        <v>151</v>
      </c>
      <c r="D41" t="s">
        <v>14</v>
      </c>
      <c r="E41" s="4" t="s">
        <v>62</v>
      </c>
      <c r="F41" s="101" t="s">
        <v>167</v>
      </c>
      <c r="G41" s="105">
        <v>2310012</v>
      </c>
      <c r="H41" s="50">
        <v>1350</v>
      </c>
    </row>
    <row r="42" spans="1:8" ht="12.75">
      <c r="A42" s="44">
        <v>41108</v>
      </c>
      <c r="B42" t="s">
        <v>148</v>
      </c>
      <c r="C42" t="s">
        <v>152</v>
      </c>
      <c r="D42" t="s">
        <v>14</v>
      </c>
      <c r="E42" s="4" t="s">
        <v>62</v>
      </c>
      <c r="F42" s="101" t="s">
        <v>167</v>
      </c>
      <c r="G42" s="105">
        <v>2345545</v>
      </c>
      <c r="H42" s="50">
        <v>67500</v>
      </c>
    </row>
    <row r="43" spans="1:8" ht="12.75">
      <c r="A43" s="44">
        <v>41108</v>
      </c>
      <c r="B43" t="s">
        <v>148</v>
      </c>
      <c r="C43" t="s">
        <v>153</v>
      </c>
      <c r="D43" t="s">
        <v>14</v>
      </c>
      <c r="E43" s="4" t="s">
        <v>62</v>
      </c>
      <c r="F43" s="101" t="s">
        <v>167</v>
      </c>
      <c r="G43" s="105">
        <v>2345998</v>
      </c>
      <c r="H43" s="50">
        <v>22090</v>
      </c>
    </row>
    <row r="44" spans="1:8" ht="12.75">
      <c r="A44" s="44">
        <v>41108</v>
      </c>
      <c r="B44" t="s">
        <v>148</v>
      </c>
      <c r="C44" t="s">
        <v>158</v>
      </c>
      <c r="D44" t="s">
        <v>14</v>
      </c>
      <c r="E44" s="4" t="s">
        <v>62</v>
      </c>
      <c r="F44" s="103" t="s">
        <v>168</v>
      </c>
      <c r="G44" s="105">
        <v>93039687</v>
      </c>
      <c r="H44" s="50">
        <v>13996</v>
      </c>
    </row>
    <row r="45" spans="1:8" ht="12.75">
      <c r="A45" s="44">
        <v>41116</v>
      </c>
      <c r="B45" t="s">
        <v>183</v>
      </c>
      <c r="C45" t="s">
        <v>189</v>
      </c>
      <c r="D45" t="s">
        <v>14</v>
      </c>
      <c r="E45" s="4" t="s">
        <v>62</v>
      </c>
      <c r="F45" s="103" t="s">
        <v>74</v>
      </c>
      <c r="G45" s="105">
        <v>269687120</v>
      </c>
      <c r="H45" s="50">
        <v>18735.1</v>
      </c>
    </row>
    <row r="46" spans="1:8" ht="12.75">
      <c r="A46" s="44">
        <v>41116</v>
      </c>
      <c r="B46" t="s">
        <v>183</v>
      </c>
      <c r="C46" t="s">
        <v>190</v>
      </c>
      <c r="D46" t="s">
        <v>14</v>
      </c>
      <c r="E46" s="4" t="s">
        <v>62</v>
      </c>
      <c r="F46" s="103" t="s">
        <v>74</v>
      </c>
      <c r="G46" s="105">
        <v>269687121</v>
      </c>
      <c r="H46" s="50">
        <v>18414.42</v>
      </c>
    </row>
    <row r="47" spans="1:8" ht="12.75">
      <c r="A47" s="44">
        <v>41116</v>
      </c>
      <c r="B47" t="s">
        <v>183</v>
      </c>
      <c r="C47" t="s">
        <v>191</v>
      </c>
      <c r="D47" t="s">
        <v>14</v>
      </c>
      <c r="E47" s="4" t="s">
        <v>62</v>
      </c>
      <c r="F47" s="103" t="s">
        <v>74</v>
      </c>
      <c r="G47" s="105">
        <v>269687121</v>
      </c>
      <c r="H47" s="50">
        <v>13279</v>
      </c>
    </row>
    <row r="48" spans="1:8" ht="12.75">
      <c r="A48" s="44">
        <v>41095</v>
      </c>
      <c r="B48" t="s">
        <v>82</v>
      </c>
      <c r="C48" t="s">
        <v>93</v>
      </c>
      <c r="D48" t="s">
        <v>17</v>
      </c>
      <c r="E48" s="2">
        <v>11045</v>
      </c>
      <c r="F48" t="s">
        <v>79</v>
      </c>
      <c r="G48" s="3" t="s">
        <v>111</v>
      </c>
      <c r="H48" s="50">
        <v>5687.23</v>
      </c>
    </row>
    <row r="49" spans="1:8" ht="12.75">
      <c r="A49" s="44">
        <v>41101</v>
      </c>
      <c r="B49" t="s">
        <v>122</v>
      </c>
      <c r="C49" t="s">
        <v>125</v>
      </c>
      <c r="D49" t="s">
        <v>17</v>
      </c>
      <c r="E49" s="2">
        <v>11045</v>
      </c>
      <c r="F49" s="67" t="s">
        <v>79</v>
      </c>
      <c r="G49" s="3" t="s">
        <v>139</v>
      </c>
      <c r="H49" s="50">
        <v>695.32</v>
      </c>
    </row>
    <row r="50" spans="1:8" ht="12.75">
      <c r="A50" s="44">
        <v>41101</v>
      </c>
      <c r="B50" t="s">
        <v>122</v>
      </c>
      <c r="C50" t="s">
        <v>126</v>
      </c>
      <c r="D50" t="s">
        <v>17</v>
      </c>
      <c r="E50" s="2">
        <v>11045</v>
      </c>
      <c r="F50" s="67" t="s">
        <v>79</v>
      </c>
      <c r="G50" s="3" t="s">
        <v>140</v>
      </c>
      <c r="H50" s="50">
        <v>646.88</v>
      </c>
    </row>
    <row r="51" spans="1:8" ht="12.75">
      <c r="A51" s="44">
        <v>41101</v>
      </c>
      <c r="B51" t="s">
        <v>122</v>
      </c>
      <c r="C51" t="s">
        <v>127</v>
      </c>
      <c r="D51" t="s">
        <v>17</v>
      </c>
      <c r="E51" s="2">
        <v>11045</v>
      </c>
      <c r="F51" s="67" t="s">
        <v>79</v>
      </c>
      <c r="G51" s="3" t="s">
        <v>141</v>
      </c>
      <c r="H51" s="50">
        <v>499.94</v>
      </c>
    </row>
    <row r="52" spans="1:9" ht="12.75">
      <c r="A52" s="44">
        <v>41101</v>
      </c>
      <c r="B52" t="s">
        <v>134</v>
      </c>
      <c r="C52" t="s">
        <v>137</v>
      </c>
      <c r="D52" t="s">
        <v>17</v>
      </c>
      <c r="E52" s="2">
        <v>11045</v>
      </c>
      <c r="F52" s="67" t="s">
        <v>68</v>
      </c>
      <c r="G52" s="66" t="s">
        <v>147</v>
      </c>
      <c r="H52" s="50">
        <v>97392.3</v>
      </c>
      <c r="I52" s="50">
        <f>SUM(H50:H52)</f>
        <v>98539.12000000001</v>
      </c>
    </row>
    <row r="53" spans="1:8" ht="12.75">
      <c r="A53" s="44">
        <v>41116</v>
      </c>
      <c r="B53" t="s">
        <v>183</v>
      </c>
      <c r="C53" t="s">
        <v>192</v>
      </c>
      <c r="D53" t="s">
        <v>17</v>
      </c>
      <c r="E53" s="2">
        <v>11045</v>
      </c>
      <c r="F53" s="67" t="s">
        <v>211</v>
      </c>
      <c r="G53" s="65">
        <v>555408</v>
      </c>
      <c r="H53" s="50">
        <v>13708.84</v>
      </c>
    </row>
    <row r="54" spans="1:8" ht="12.75">
      <c r="A54" s="44">
        <v>41116</v>
      </c>
      <c r="B54" t="s">
        <v>183</v>
      </c>
      <c r="C54" t="s">
        <v>193</v>
      </c>
      <c r="D54" t="s">
        <v>17</v>
      </c>
      <c r="E54" s="2">
        <v>11045</v>
      </c>
      <c r="F54" s="76" t="s">
        <v>47</v>
      </c>
      <c r="G54" s="65" t="s">
        <v>67</v>
      </c>
      <c r="H54" s="50">
        <v>1486364</v>
      </c>
    </row>
    <row r="55" spans="1:8" ht="12.75">
      <c r="A55" s="44">
        <v>41116</v>
      </c>
      <c r="B55" t="s">
        <v>183</v>
      </c>
      <c r="C55" t="s">
        <v>194</v>
      </c>
      <c r="D55" t="s">
        <v>17</v>
      </c>
      <c r="E55" s="2">
        <v>11045</v>
      </c>
      <c r="F55" s="67" t="s">
        <v>79</v>
      </c>
      <c r="G55" s="3" t="s">
        <v>212</v>
      </c>
      <c r="H55" s="50">
        <v>424</v>
      </c>
    </row>
    <row r="56" spans="1:8" ht="12.75">
      <c r="A56" s="44">
        <v>41116</v>
      </c>
      <c r="B56" t="s">
        <v>183</v>
      </c>
      <c r="C56" t="s">
        <v>195</v>
      </c>
      <c r="D56" t="s">
        <v>17</v>
      </c>
      <c r="E56" s="2">
        <v>11045</v>
      </c>
      <c r="F56" s="67" t="s">
        <v>79</v>
      </c>
      <c r="G56" s="3" t="s">
        <v>213</v>
      </c>
      <c r="H56" s="50">
        <v>879.36</v>
      </c>
    </row>
    <row r="57" spans="1:8" ht="12.75">
      <c r="A57" s="44">
        <v>41116</v>
      </c>
      <c r="B57" t="s">
        <v>183</v>
      </c>
      <c r="C57" t="s">
        <v>196</v>
      </c>
      <c r="D57" t="s">
        <v>17</v>
      </c>
      <c r="E57" s="2">
        <v>11045</v>
      </c>
      <c r="F57" s="67" t="s">
        <v>79</v>
      </c>
      <c r="G57" s="3" t="s">
        <v>214</v>
      </c>
      <c r="H57" s="50">
        <v>5107.5</v>
      </c>
    </row>
    <row r="58" spans="1:8" ht="12.75">
      <c r="A58" s="44">
        <v>41116</v>
      </c>
      <c r="B58" t="s">
        <v>183</v>
      </c>
      <c r="C58" t="s">
        <v>197</v>
      </c>
      <c r="D58" t="s">
        <v>17</v>
      </c>
      <c r="E58" s="2">
        <v>11045</v>
      </c>
      <c r="F58" s="67" t="s">
        <v>79</v>
      </c>
      <c r="G58" s="3" t="s">
        <v>215</v>
      </c>
      <c r="H58" s="50">
        <v>5438.25</v>
      </c>
    </row>
    <row r="59" spans="1:8" ht="12.75">
      <c r="A59" s="44">
        <v>41116</v>
      </c>
      <c r="B59" t="s">
        <v>183</v>
      </c>
      <c r="C59" t="s">
        <v>198</v>
      </c>
      <c r="D59" t="s">
        <v>17</v>
      </c>
      <c r="E59" s="2">
        <v>11045</v>
      </c>
      <c r="F59" s="67" t="s">
        <v>79</v>
      </c>
      <c r="G59" s="3" t="s">
        <v>216</v>
      </c>
      <c r="H59" s="50">
        <v>2774.5</v>
      </c>
    </row>
    <row r="60" spans="1:8" ht="12.75">
      <c r="A60" s="44">
        <v>41116</v>
      </c>
      <c r="B60" t="s">
        <v>183</v>
      </c>
      <c r="C60" t="s">
        <v>199</v>
      </c>
      <c r="D60" t="s">
        <v>17</v>
      </c>
      <c r="E60" s="2">
        <v>11045</v>
      </c>
      <c r="F60" s="67" t="s">
        <v>217</v>
      </c>
      <c r="G60" s="65">
        <v>12425</v>
      </c>
      <c r="H60" s="50">
        <v>9799</v>
      </c>
    </row>
    <row r="61" spans="1:8" ht="12.75">
      <c r="A61" s="44">
        <v>41116</v>
      </c>
      <c r="B61" t="s">
        <v>183</v>
      </c>
      <c r="C61" t="s">
        <v>200</v>
      </c>
      <c r="D61" t="s">
        <v>17</v>
      </c>
      <c r="E61" s="2">
        <v>11045</v>
      </c>
      <c r="F61" s="67" t="s">
        <v>218</v>
      </c>
      <c r="G61" s="65">
        <v>10</v>
      </c>
      <c r="H61" s="50">
        <v>2885</v>
      </c>
    </row>
    <row r="62" spans="1:8" ht="12.75">
      <c r="A62" s="44">
        <v>41108</v>
      </c>
      <c r="B62" t="s">
        <v>45</v>
      </c>
      <c r="D62" t="s">
        <v>13</v>
      </c>
      <c r="E62" s="2">
        <v>10045</v>
      </c>
      <c r="F62" t="s">
        <v>48</v>
      </c>
      <c r="G62" s="3" t="s">
        <v>179</v>
      </c>
      <c r="H62" s="50">
        <v>9</v>
      </c>
    </row>
    <row r="63" spans="1:8" ht="12.75">
      <c r="A63" s="44">
        <v>41108</v>
      </c>
      <c r="B63" t="s">
        <v>46</v>
      </c>
      <c r="D63" t="s">
        <v>13</v>
      </c>
      <c r="E63" s="2">
        <v>10045</v>
      </c>
      <c r="F63" t="s">
        <v>48</v>
      </c>
      <c r="G63" s="3" t="s">
        <v>179</v>
      </c>
      <c r="H63" s="50">
        <v>598</v>
      </c>
    </row>
    <row r="64" spans="1:8" ht="12.75">
      <c r="A64" s="44">
        <v>41101</v>
      </c>
      <c r="B64" t="s">
        <v>122</v>
      </c>
      <c r="C64" t="s">
        <v>124</v>
      </c>
      <c r="D64" t="s">
        <v>13</v>
      </c>
      <c r="E64" s="2">
        <v>11035</v>
      </c>
      <c r="F64" s="64" t="s">
        <v>2</v>
      </c>
      <c r="G64" s="65">
        <v>24</v>
      </c>
      <c r="H64" s="50">
        <v>5455635.75</v>
      </c>
    </row>
    <row r="65" spans="1:8" ht="12.75">
      <c r="A65" s="44">
        <v>41108</v>
      </c>
      <c r="B65" t="s">
        <v>148</v>
      </c>
      <c r="C65" t="s">
        <v>150</v>
      </c>
      <c r="D65" t="s">
        <v>13</v>
      </c>
      <c r="E65" s="2">
        <v>11035</v>
      </c>
      <c r="F65" s="76" t="s">
        <v>56</v>
      </c>
      <c r="G65" s="65" t="s">
        <v>166</v>
      </c>
      <c r="H65" s="50">
        <v>1663.35</v>
      </c>
    </row>
    <row r="66" spans="1:8" ht="12.75">
      <c r="A66" s="44">
        <v>41095</v>
      </c>
      <c r="B66" t="s">
        <v>82</v>
      </c>
      <c r="C66" t="s">
        <v>83</v>
      </c>
      <c r="D66" t="s">
        <v>13</v>
      </c>
      <c r="E66" s="2">
        <v>11036</v>
      </c>
      <c r="F66" s="64" t="s">
        <v>103</v>
      </c>
      <c r="G66" s="65">
        <v>1</v>
      </c>
      <c r="H66" s="50">
        <v>9237.5</v>
      </c>
    </row>
    <row r="67" spans="1:8" ht="12.75">
      <c r="A67" s="44">
        <v>41095</v>
      </c>
      <c r="B67" t="s">
        <v>82</v>
      </c>
      <c r="C67" t="s">
        <v>84</v>
      </c>
      <c r="D67" t="s">
        <v>13</v>
      </c>
      <c r="E67" s="2">
        <v>11036</v>
      </c>
      <c r="F67" s="64" t="s">
        <v>81</v>
      </c>
      <c r="G67" s="66" t="s">
        <v>104</v>
      </c>
      <c r="H67" s="50">
        <v>37696</v>
      </c>
    </row>
    <row r="68" spans="1:8" ht="12.75">
      <c r="A68" s="44">
        <v>41095</v>
      </c>
      <c r="B68" t="s">
        <v>82</v>
      </c>
      <c r="C68" t="s">
        <v>85</v>
      </c>
      <c r="D68" t="s">
        <v>13</v>
      </c>
      <c r="E68" s="2">
        <v>11036</v>
      </c>
      <c r="F68" s="64" t="s">
        <v>105</v>
      </c>
      <c r="G68" s="65">
        <v>16650</v>
      </c>
      <c r="H68" s="50">
        <v>9900</v>
      </c>
    </row>
    <row r="69" spans="1:8" ht="12.75">
      <c r="A69" s="44">
        <v>41095</v>
      </c>
      <c r="B69" t="s">
        <v>82</v>
      </c>
      <c r="C69" t="s">
        <v>86</v>
      </c>
      <c r="D69" t="s">
        <v>13</v>
      </c>
      <c r="E69" s="2">
        <v>11036</v>
      </c>
      <c r="F69" s="76" t="s">
        <v>80</v>
      </c>
      <c r="G69" s="65">
        <v>46307</v>
      </c>
      <c r="H69" s="50">
        <v>600</v>
      </c>
    </row>
    <row r="70" spans="1:8" ht="12.75">
      <c r="A70" s="44">
        <v>41095</v>
      </c>
      <c r="B70" t="s">
        <v>82</v>
      </c>
      <c r="C70" t="s">
        <v>87</v>
      </c>
      <c r="D70" t="s">
        <v>13</v>
      </c>
      <c r="E70" s="2">
        <v>11036</v>
      </c>
      <c r="F70" s="76" t="s">
        <v>72</v>
      </c>
      <c r="G70" s="3" t="s">
        <v>106</v>
      </c>
      <c r="H70" s="50">
        <v>7150</v>
      </c>
    </row>
    <row r="71" spans="1:8" ht="12.75">
      <c r="A71" s="44">
        <v>41095</v>
      </c>
      <c r="B71" t="s">
        <v>82</v>
      </c>
      <c r="C71" t="s">
        <v>88</v>
      </c>
      <c r="D71" t="s">
        <v>13</v>
      </c>
      <c r="E71" s="2">
        <v>11036</v>
      </c>
      <c r="F71" s="76" t="s">
        <v>72</v>
      </c>
      <c r="G71" s="3" t="s">
        <v>107</v>
      </c>
      <c r="H71" s="50">
        <v>19575</v>
      </c>
    </row>
    <row r="72" spans="1:8" ht="12.75">
      <c r="A72" s="44">
        <v>41095</v>
      </c>
      <c r="B72" t="s">
        <v>82</v>
      </c>
      <c r="C72" t="s">
        <v>89</v>
      </c>
      <c r="D72" t="s">
        <v>13</v>
      </c>
      <c r="E72" s="2">
        <v>11036</v>
      </c>
      <c r="F72" s="76" t="s">
        <v>72</v>
      </c>
      <c r="G72" s="3" t="s">
        <v>108</v>
      </c>
      <c r="H72" s="50">
        <v>3672</v>
      </c>
    </row>
    <row r="73" spans="1:8" ht="12.75">
      <c r="A73" s="44">
        <v>41095</v>
      </c>
      <c r="B73" t="s">
        <v>82</v>
      </c>
      <c r="C73" t="s">
        <v>90</v>
      </c>
      <c r="D73" t="s">
        <v>13</v>
      </c>
      <c r="E73" s="2">
        <v>11036</v>
      </c>
      <c r="F73" s="76" t="s">
        <v>72</v>
      </c>
      <c r="G73" s="3" t="s">
        <v>109</v>
      </c>
      <c r="H73" s="50">
        <v>3955</v>
      </c>
    </row>
    <row r="74" spans="1:8" ht="12.75">
      <c r="A74" s="44">
        <v>41095</v>
      </c>
      <c r="B74" t="s">
        <v>82</v>
      </c>
      <c r="C74" t="s">
        <v>91</v>
      </c>
      <c r="D74" t="s">
        <v>13</v>
      </c>
      <c r="E74" s="2">
        <v>11036</v>
      </c>
      <c r="F74" s="76" t="s">
        <v>72</v>
      </c>
      <c r="G74" s="3" t="s">
        <v>110</v>
      </c>
      <c r="H74" s="50">
        <v>5810</v>
      </c>
    </row>
    <row r="75" spans="1:8" ht="12.75">
      <c r="A75" s="44">
        <v>41101</v>
      </c>
      <c r="B75" t="s">
        <v>122</v>
      </c>
      <c r="C75" t="s">
        <v>130</v>
      </c>
      <c r="D75" t="s">
        <v>13</v>
      </c>
      <c r="E75" s="2">
        <v>11036</v>
      </c>
      <c r="F75" s="76" t="s">
        <v>80</v>
      </c>
      <c r="G75" s="65">
        <v>46316</v>
      </c>
      <c r="H75" s="50">
        <v>9733</v>
      </c>
    </row>
    <row r="76" spans="1:8" ht="12.75">
      <c r="A76" s="44">
        <v>41108</v>
      </c>
      <c r="B76" t="s">
        <v>148</v>
      </c>
      <c r="C76" t="s">
        <v>162</v>
      </c>
      <c r="D76" t="s">
        <v>13</v>
      </c>
      <c r="E76" s="2">
        <v>11036</v>
      </c>
      <c r="F76" s="80" t="s">
        <v>72</v>
      </c>
      <c r="G76" s="65" t="s">
        <v>173</v>
      </c>
      <c r="H76" s="50">
        <v>12652</v>
      </c>
    </row>
    <row r="77" spans="1:9" ht="12.75">
      <c r="A77" s="44">
        <v>41108</v>
      </c>
      <c r="B77" t="s">
        <v>148</v>
      </c>
      <c r="C77" t="s">
        <v>164</v>
      </c>
      <c r="D77" t="s">
        <v>13</v>
      </c>
      <c r="E77" s="2">
        <v>11036</v>
      </c>
      <c r="F77" s="80" t="s">
        <v>174</v>
      </c>
      <c r="G77" s="65" t="s">
        <v>175</v>
      </c>
      <c r="H77" s="50">
        <v>66945.1</v>
      </c>
      <c r="I77" s="50">
        <f>SUM(H61:H77)</f>
        <v>5647716.699999999</v>
      </c>
    </row>
    <row r="78" spans="1:8" ht="12.75">
      <c r="A78" s="44">
        <v>41116</v>
      </c>
      <c r="B78" t="s">
        <v>183</v>
      </c>
      <c r="C78" t="s">
        <v>185</v>
      </c>
      <c r="D78" t="s">
        <v>13</v>
      </c>
      <c r="E78" s="2">
        <v>11036</v>
      </c>
      <c r="F78" s="80" t="s">
        <v>72</v>
      </c>
      <c r="G78" s="3" t="s">
        <v>207</v>
      </c>
      <c r="H78" s="50">
        <v>3603</v>
      </c>
    </row>
    <row r="79" spans="1:8" ht="12.75">
      <c r="A79" s="44">
        <v>41116</v>
      </c>
      <c r="B79" t="s">
        <v>183</v>
      </c>
      <c r="C79" t="s">
        <v>186</v>
      </c>
      <c r="D79" t="s">
        <v>13</v>
      </c>
      <c r="E79" s="2">
        <v>11036</v>
      </c>
      <c r="F79" s="80" t="s">
        <v>72</v>
      </c>
      <c r="G79" s="3" t="s">
        <v>208</v>
      </c>
      <c r="H79" s="50">
        <v>593</v>
      </c>
    </row>
    <row r="80" spans="1:8" ht="12.75">
      <c r="A80" s="44">
        <v>41116</v>
      </c>
      <c r="B80" t="s">
        <v>183</v>
      </c>
      <c r="C80" t="s">
        <v>187</v>
      </c>
      <c r="D80" t="s">
        <v>13</v>
      </c>
      <c r="E80" s="2">
        <v>11036</v>
      </c>
      <c r="F80" s="64" t="s">
        <v>72</v>
      </c>
      <c r="G80" s="65" t="s">
        <v>209</v>
      </c>
      <c r="H80" s="50">
        <v>12651</v>
      </c>
    </row>
    <row r="81" spans="1:8" ht="12.75">
      <c r="A81" s="44">
        <v>41116</v>
      </c>
      <c r="B81" t="s">
        <v>183</v>
      </c>
      <c r="C81" t="s">
        <v>188</v>
      </c>
      <c r="D81" t="s">
        <v>13</v>
      </c>
      <c r="E81" s="2">
        <v>11036</v>
      </c>
      <c r="F81" s="64" t="s">
        <v>81</v>
      </c>
      <c r="G81" s="66" t="s">
        <v>210</v>
      </c>
      <c r="H81" s="50">
        <v>30628</v>
      </c>
    </row>
    <row r="82" spans="1:8" ht="12.75">
      <c r="A82" s="44">
        <v>41108</v>
      </c>
      <c r="B82" t="s">
        <v>148</v>
      </c>
      <c r="C82" t="s">
        <v>163</v>
      </c>
      <c r="D82" t="s">
        <v>13</v>
      </c>
      <c r="E82" s="2">
        <v>12037</v>
      </c>
      <c r="F82" t="s">
        <v>176</v>
      </c>
      <c r="G82" s="66" t="s">
        <v>177</v>
      </c>
      <c r="H82" s="50">
        <v>98868.22</v>
      </c>
    </row>
    <row r="83" spans="1:8" ht="12.75">
      <c r="A83" s="44">
        <v>41108</v>
      </c>
      <c r="B83" t="s">
        <v>148</v>
      </c>
      <c r="C83" t="s">
        <v>149</v>
      </c>
      <c r="D83" t="s">
        <v>13</v>
      </c>
      <c r="E83" s="4" t="s">
        <v>1</v>
      </c>
      <c r="F83" s="76" t="s">
        <v>3</v>
      </c>
      <c r="G83" s="66" t="s">
        <v>165</v>
      </c>
      <c r="H83" s="50">
        <v>55380</v>
      </c>
    </row>
    <row r="84" spans="1:8" ht="12.75">
      <c r="A84" s="44">
        <v>41095</v>
      </c>
      <c r="B84" t="s">
        <v>82</v>
      </c>
      <c r="C84" t="s">
        <v>94</v>
      </c>
      <c r="D84" t="s">
        <v>16</v>
      </c>
      <c r="E84" s="2">
        <v>10048</v>
      </c>
      <c r="F84" s="80" t="s">
        <v>4</v>
      </c>
      <c r="G84" s="88">
        <v>1</v>
      </c>
      <c r="H84" s="50">
        <v>11000</v>
      </c>
    </row>
    <row r="85" spans="1:8" ht="12.75">
      <c r="A85" s="44">
        <v>41095</v>
      </c>
      <c r="B85" t="s">
        <v>82</v>
      </c>
      <c r="C85" t="s">
        <v>100</v>
      </c>
      <c r="D85" t="s">
        <v>16</v>
      </c>
      <c r="E85" s="2">
        <v>10048</v>
      </c>
      <c r="F85" s="76" t="s">
        <v>69</v>
      </c>
      <c r="G85" s="88">
        <v>8</v>
      </c>
      <c r="H85" s="50">
        <v>314477.1</v>
      </c>
    </row>
    <row r="86" spans="1:8" ht="12.75">
      <c r="A86" s="44">
        <v>41108</v>
      </c>
      <c r="B86" t="s">
        <v>148</v>
      </c>
      <c r="C86" t="s">
        <v>154</v>
      </c>
      <c r="D86" t="s">
        <v>16</v>
      </c>
      <c r="E86" s="2">
        <v>10048</v>
      </c>
      <c r="F86" s="80" t="s">
        <v>4</v>
      </c>
      <c r="G86" s="69" t="s">
        <v>169</v>
      </c>
      <c r="H86" s="50">
        <v>9000</v>
      </c>
    </row>
    <row r="87" ht="12.75"/>
    <row r="88" spans="1:9" ht="12.75">
      <c r="A88" s="57"/>
      <c r="B88" s="51"/>
      <c r="C88" s="51"/>
      <c r="D88" s="51"/>
      <c r="E88" s="58"/>
      <c r="F88" s="51" t="s">
        <v>236</v>
      </c>
      <c r="G88" s="59"/>
      <c r="H88" s="60"/>
      <c r="I88" s="60"/>
    </row>
    <row r="89" spans="1:8" ht="12.75">
      <c r="A89" s="44">
        <v>41122</v>
      </c>
      <c r="B89" t="s">
        <v>237</v>
      </c>
      <c r="C89" t="s">
        <v>238</v>
      </c>
      <c r="D89" t="s">
        <v>20</v>
      </c>
      <c r="E89" s="2">
        <v>10903</v>
      </c>
      <c r="F89" t="s">
        <v>269</v>
      </c>
      <c r="G89" s="3">
        <v>366108</v>
      </c>
      <c r="H89" s="50">
        <v>30695</v>
      </c>
    </row>
    <row r="90" spans="1:8" ht="12.75">
      <c r="A90" s="44">
        <v>41130</v>
      </c>
      <c r="B90" s="65" t="s">
        <v>270</v>
      </c>
      <c r="D90" t="s">
        <v>20</v>
      </c>
      <c r="E90" s="2">
        <v>10903</v>
      </c>
      <c r="F90" s="80" t="s">
        <v>271</v>
      </c>
      <c r="G90" s="65">
        <v>403418</v>
      </c>
      <c r="H90" s="106">
        <v>878</v>
      </c>
    </row>
    <row r="91" spans="1:8" ht="12.75">
      <c r="A91" s="44">
        <v>41136</v>
      </c>
      <c r="B91" t="s">
        <v>300</v>
      </c>
      <c r="C91" t="s">
        <v>315</v>
      </c>
      <c r="D91" t="s">
        <v>20</v>
      </c>
      <c r="E91" s="2">
        <v>10903</v>
      </c>
      <c r="F91" s="80" t="s">
        <v>336</v>
      </c>
      <c r="G91" s="66" t="s">
        <v>337</v>
      </c>
      <c r="H91" s="50">
        <v>52251.92</v>
      </c>
    </row>
    <row r="92" spans="1:8" ht="12.75">
      <c r="A92" s="44">
        <v>41151</v>
      </c>
      <c r="B92" t="s">
        <v>393</v>
      </c>
      <c r="D92" t="s">
        <v>20</v>
      </c>
      <c r="E92" s="2">
        <v>10903</v>
      </c>
      <c r="F92" s="103" t="s">
        <v>48</v>
      </c>
      <c r="G92" s="3" t="s">
        <v>399</v>
      </c>
      <c r="H92" s="50">
        <v>6013.28</v>
      </c>
    </row>
    <row r="93" spans="1:8" ht="12.75">
      <c r="A93" s="44">
        <v>41151</v>
      </c>
      <c r="B93" t="s">
        <v>397</v>
      </c>
      <c r="D93" t="s">
        <v>20</v>
      </c>
      <c r="E93" s="2">
        <v>10903</v>
      </c>
      <c r="F93" s="80" t="s">
        <v>271</v>
      </c>
      <c r="G93" s="65" t="s">
        <v>400</v>
      </c>
      <c r="H93" s="106">
        <f>526+11325+1764</f>
        <v>13615</v>
      </c>
    </row>
    <row r="94" spans="1:8" ht="12.75">
      <c r="A94" s="44">
        <v>41122</v>
      </c>
      <c r="B94" t="s">
        <v>237</v>
      </c>
      <c r="C94" t="s">
        <v>243</v>
      </c>
      <c r="D94" t="s">
        <v>20</v>
      </c>
      <c r="E94" s="2">
        <v>11037</v>
      </c>
      <c r="F94" s="76" t="s">
        <v>57</v>
      </c>
      <c r="G94" s="65" t="s">
        <v>275</v>
      </c>
      <c r="H94" s="50">
        <v>3327.26</v>
      </c>
    </row>
    <row r="95" spans="1:8" ht="12.75">
      <c r="A95" s="44">
        <v>41136</v>
      </c>
      <c r="B95" t="s">
        <v>300</v>
      </c>
      <c r="C95" t="s">
        <v>316</v>
      </c>
      <c r="D95" t="s">
        <v>20</v>
      </c>
      <c r="E95" s="2">
        <v>11037</v>
      </c>
      <c r="F95" s="76" t="s">
        <v>143</v>
      </c>
      <c r="G95" s="65" t="s">
        <v>338</v>
      </c>
      <c r="H95" s="50">
        <v>390022.82</v>
      </c>
    </row>
    <row r="96" spans="1:8" ht="12.75">
      <c r="A96" s="44">
        <v>41151</v>
      </c>
      <c r="B96" t="s">
        <v>394</v>
      </c>
      <c r="D96" t="s">
        <v>20</v>
      </c>
      <c r="E96" s="2">
        <v>11037</v>
      </c>
      <c r="F96" s="103" t="s">
        <v>48</v>
      </c>
      <c r="G96" s="3" t="s">
        <v>399</v>
      </c>
      <c r="H96" s="50">
        <v>8355.59</v>
      </c>
    </row>
    <row r="97" spans="1:8" ht="12.75">
      <c r="A97" s="44">
        <v>41150</v>
      </c>
      <c r="B97" t="s">
        <v>362</v>
      </c>
      <c r="C97" t="s">
        <v>375</v>
      </c>
      <c r="D97" t="s">
        <v>20</v>
      </c>
      <c r="E97" s="4" t="s">
        <v>5</v>
      </c>
      <c r="F97" s="80" t="s">
        <v>59</v>
      </c>
      <c r="G97" s="3">
        <v>17</v>
      </c>
      <c r="H97" s="50">
        <v>20140</v>
      </c>
    </row>
    <row r="98" spans="1:8" ht="12.75">
      <c r="A98" s="44">
        <v>41151</v>
      </c>
      <c r="B98" t="s">
        <v>396</v>
      </c>
      <c r="D98" t="s">
        <v>20</v>
      </c>
      <c r="E98" s="4" t="s">
        <v>5</v>
      </c>
      <c r="F98" s="103" t="s">
        <v>48</v>
      </c>
      <c r="G98" s="3" t="s">
        <v>399</v>
      </c>
      <c r="H98" s="50">
        <v>28435.68</v>
      </c>
    </row>
    <row r="99" spans="1:8" ht="12.75">
      <c r="A99" s="44">
        <v>41150</v>
      </c>
      <c r="B99" t="s">
        <v>362</v>
      </c>
      <c r="C99" t="s">
        <v>369</v>
      </c>
      <c r="D99" t="s">
        <v>35</v>
      </c>
      <c r="E99" s="2">
        <v>10008</v>
      </c>
      <c r="F99" s="64" t="s">
        <v>385</v>
      </c>
      <c r="G99" s="65">
        <v>152715</v>
      </c>
      <c r="H99" s="50">
        <v>26626.25</v>
      </c>
    </row>
    <row r="100" spans="1:8" ht="12.75">
      <c r="A100" s="44">
        <v>41122</v>
      </c>
      <c r="B100" t="s">
        <v>237</v>
      </c>
      <c r="C100" t="s">
        <v>244</v>
      </c>
      <c r="D100" t="s">
        <v>35</v>
      </c>
      <c r="E100" s="2">
        <v>10050</v>
      </c>
      <c r="F100" s="105" t="s">
        <v>54</v>
      </c>
      <c r="G100" s="68">
        <v>24</v>
      </c>
      <c r="H100" s="50">
        <v>46961.34</v>
      </c>
    </row>
    <row r="101" spans="1:8" ht="12.75">
      <c r="A101" s="44">
        <v>41122</v>
      </c>
      <c r="B101" t="s">
        <v>237</v>
      </c>
      <c r="C101" t="s">
        <v>251</v>
      </c>
      <c r="D101" t="s">
        <v>35</v>
      </c>
      <c r="E101" s="2">
        <v>12046</v>
      </c>
      <c r="F101" s="80" t="s">
        <v>180</v>
      </c>
      <c r="G101" s="68" t="s">
        <v>282</v>
      </c>
      <c r="H101" s="50">
        <v>21438</v>
      </c>
    </row>
    <row r="102" spans="1:9" ht="12.75">
      <c r="A102" s="44">
        <v>41122</v>
      </c>
      <c r="B102" t="s">
        <v>237</v>
      </c>
      <c r="C102" t="s">
        <v>253</v>
      </c>
      <c r="D102" t="s">
        <v>35</v>
      </c>
      <c r="E102" s="2">
        <v>12046</v>
      </c>
      <c r="F102" s="103" t="s">
        <v>55</v>
      </c>
      <c r="G102" s="68" t="s">
        <v>284</v>
      </c>
      <c r="H102" s="50">
        <v>4200</v>
      </c>
      <c r="I102" s="50">
        <f>SUM(H87:H102)</f>
        <v>652960.1400000001</v>
      </c>
    </row>
    <row r="103" spans="1:8" ht="12.75">
      <c r="A103" s="44">
        <v>41123</v>
      </c>
      <c r="B103" t="s">
        <v>51</v>
      </c>
      <c r="D103" t="s">
        <v>35</v>
      </c>
      <c r="E103" s="2">
        <v>12046</v>
      </c>
      <c r="F103" s="103" t="s">
        <v>52</v>
      </c>
      <c r="G103" s="68" t="s">
        <v>297</v>
      </c>
      <c r="H103" s="90">
        <v>-121.49</v>
      </c>
    </row>
    <row r="104" spans="1:8" ht="12.75">
      <c r="A104" s="44">
        <v>41128</v>
      </c>
      <c r="B104" t="s">
        <v>51</v>
      </c>
      <c r="D104" t="s">
        <v>35</v>
      </c>
      <c r="E104" s="2">
        <v>12046</v>
      </c>
      <c r="F104" s="80" t="s">
        <v>55</v>
      </c>
      <c r="G104" s="68" t="s">
        <v>272</v>
      </c>
      <c r="H104" s="90">
        <v>-117015.32</v>
      </c>
    </row>
    <row r="105" spans="1:8" ht="12.75">
      <c r="A105" s="44">
        <v>41136</v>
      </c>
      <c r="B105" t="s">
        <v>300</v>
      </c>
      <c r="C105" t="s">
        <v>301</v>
      </c>
      <c r="D105" t="s">
        <v>35</v>
      </c>
      <c r="E105" s="2">
        <v>12046</v>
      </c>
      <c r="F105" s="103" t="s">
        <v>50</v>
      </c>
      <c r="G105" s="68" t="s">
        <v>323</v>
      </c>
      <c r="H105" s="50">
        <v>74269.72</v>
      </c>
    </row>
    <row r="106" spans="1:8" ht="12.75">
      <c r="A106" s="44">
        <v>41136</v>
      </c>
      <c r="B106" t="s">
        <v>300</v>
      </c>
      <c r="C106" t="s">
        <v>317</v>
      </c>
      <c r="D106" t="s">
        <v>35</v>
      </c>
      <c r="E106" s="2">
        <v>12046</v>
      </c>
      <c r="F106" s="103" t="s">
        <v>324</v>
      </c>
      <c r="G106" s="68">
        <v>76048</v>
      </c>
      <c r="H106" s="50">
        <v>11668.27</v>
      </c>
    </row>
    <row r="107" spans="1:8" ht="12.75">
      <c r="A107" s="44">
        <v>41136</v>
      </c>
      <c r="B107" t="s">
        <v>300</v>
      </c>
      <c r="C107" t="s">
        <v>318</v>
      </c>
      <c r="D107" t="s">
        <v>35</v>
      </c>
      <c r="E107" s="2">
        <v>12046</v>
      </c>
      <c r="F107" s="103" t="s">
        <v>339</v>
      </c>
      <c r="G107" s="68" t="s">
        <v>340</v>
      </c>
      <c r="H107" s="50">
        <v>1260.31</v>
      </c>
    </row>
    <row r="108" spans="1:8" ht="12.75">
      <c r="A108" s="44">
        <v>41143</v>
      </c>
      <c r="B108" t="s">
        <v>51</v>
      </c>
      <c r="D108" t="s">
        <v>35</v>
      </c>
      <c r="E108" s="2">
        <v>12046</v>
      </c>
      <c r="F108" s="103" t="s">
        <v>344</v>
      </c>
      <c r="G108" s="68" t="s">
        <v>345</v>
      </c>
      <c r="H108" s="50">
        <v>-63.41</v>
      </c>
    </row>
    <row r="109" spans="1:8" ht="12.75">
      <c r="A109" s="44">
        <v>41150</v>
      </c>
      <c r="B109" t="s">
        <v>362</v>
      </c>
      <c r="C109" t="s">
        <v>370</v>
      </c>
      <c r="D109" t="s">
        <v>35</v>
      </c>
      <c r="E109" s="2">
        <v>12046</v>
      </c>
      <c r="F109" s="103" t="s">
        <v>58</v>
      </c>
      <c r="G109" s="68">
        <v>2000</v>
      </c>
      <c r="H109" s="50">
        <v>55</v>
      </c>
    </row>
    <row r="110" spans="1:8" ht="12.75">
      <c r="A110" s="44">
        <v>41122</v>
      </c>
      <c r="B110" t="s">
        <v>237</v>
      </c>
      <c r="C110" t="s">
        <v>252</v>
      </c>
      <c r="D110" t="s">
        <v>35</v>
      </c>
      <c r="E110" s="4" t="s">
        <v>254</v>
      </c>
      <c r="F110" s="65" t="s">
        <v>283</v>
      </c>
      <c r="G110" s="65">
        <v>11</v>
      </c>
      <c r="H110" s="50">
        <v>19754.54</v>
      </c>
    </row>
    <row r="111" spans="1:8" ht="12.75">
      <c r="A111" s="44">
        <v>41150</v>
      </c>
      <c r="B111" t="s">
        <v>362</v>
      </c>
      <c r="C111" t="s">
        <v>368</v>
      </c>
      <c r="D111" t="s">
        <v>35</v>
      </c>
      <c r="E111" s="4" t="s">
        <v>71</v>
      </c>
      <c r="F111" s="95" t="s">
        <v>383</v>
      </c>
      <c r="G111" s="69" t="s">
        <v>384</v>
      </c>
      <c r="H111" s="50">
        <v>980</v>
      </c>
    </row>
    <row r="112" spans="1:8" ht="12.75">
      <c r="A112" s="44">
        <v>41129</v>
      </c>
      <c r="B112" t="s">
        <v>255</v>
      </c>
      <c r="C112" t="s">
        <v>266</v>
      </c>
      <c r="D112" t="s">
        <v>21</v>
      </c>
      <c r="E112" s="2">
        <v>10049</v>
      </c>
      <c r="F112" s="76" t="s">
        <v>0</v>
      </c>
      <c r="G112" s="68" t="s">
        <v>295</v>
      </c>
      <c r="H112" s="50">
        <v>120736.22</v>
      </c>
    </row>
    <row r="113" spans="1:8" ht="12.75">
      <c r="A113" s="44">
        <v>41150</v>
      </c>
      <c r="B113" t="s">
        <v>362</v>
      </c>
      <c r="C113" t="s">
        <v>371</v>
      </c>
      <c r="D113" t="s">
        <v>21</v>
      </c>
      <c r="E113" s="2">
        <v>10049</v>
      </c>
      <c r="F113" s="76" t="s">
        <v>0</v>
      </c>
      <c r="G113" s="68" t="s">
        <v>386</v>
      </c>
      <c r="H113" s="50">
        <v>53312.87</v>
      </c>
    </row>
    <row r="114" spans="1:8" ht="12.75">
      <c r="A114" s="44">
        <v>41129</v>
      </c>
      <c r="B114" t="s">
        <v>255</v>
      </c>
      <c r="C114" t="s">
        <v>267</v>
      </c>
      <c r="D114" t="s">
        <v>21</v>
      </c>
      <c r="E114" s="2">
        <v>11042</v>
      </c>
      <c r="F114" s="76" t="s">
        <v>2</v>
      </c>
      <c r="G114" s="68" t="s">
        <v>296</v>
      </c>
      <c r="H114" s="50">
        <v>1216605.32</v>
      </c>
    </row>
    <row r="115" spans="1:8" ht="12.75">
      <c r="A115" s="44">
        <v>41150</v>
      </c>
      <c r="B115" t="s">
        <v>362</v>
      </c>
      <c r="C115" t="s">
        <v>372</v>
      </c>
      <c r="D115" t="s">
        <v>21</v>
      </c>
      <c r="E115" s="2">
        <v>11042</v>
      </c>
      <c r="F115" s="76" t="s">
        <v>2</v>
      </c>
      <c r="G115" s="68" t="s">
        <v>387</v>
      </c>
      <c r="H115" s="50">
        <v>1777219</v>
      </c>
    </row>
    <row r="116" spans="1:8" ht="12.75">
      <c r="A116" s="44">
        <v>41151</v>
      </c>
      <c r="B116" t="s">
        <v>395</v>
      </c>
      <c r="D116" t="s">
        <v>21</v>
      </c>
      <c r="E116" s="2">
        <v>11042</v>
      </c>
      <c r="F116" s="103" t="s">
        <v>48</v>
      </c>
      <c r="G116" s="3" t="s">
        <v>399</v>
      </c>
      <c r="H116" s="50">
        <v>49584.08</v>
      </c>
    </row>
    <row r="117" spans="1:8" ht="12.75">
      <c r="A117" s="44">
        <v>41122</v>
      </c>
      <c r="B117" t="s">
        <v>237</v>
      </c>
      <c r="C117" t="s">
        <v>245</v>
      </c>
      <c r="D117" t="s">
        <v>22</v>
      </c>
      <c r="E117" s="2">
        <v>11040</v>
      </c>
      <c r="F117" s="67" t="s">
        <v>142</v>
      </c>
      <c r="G117" s="65">
        <v>603898</v>
      </c>
      <c r="H117" s="50">
        <v>69240.7</v>
      </c>
    </row>
    <row r="118" spans="1:8" ht="12.75">
      <c r="A118" s="44">
        <v>41122</v>
      </c>
      <c r="B118" t="s">
        <v>237</v>
      </c>
      <c r="C118" t="s">
        <v>246</v>
      </c>
      <c r="D118" t="s">
        <v>23</v>
      </c>
      <c r="E118" s="2">
        <v>11043</v>
      </c>
      <c r="F118" s="67" t="s">
        <v>0</v>
      </c>
      <c r="G118" s="68">
        <v>40</v>
      </c>
      <c r="H118" s="50">
        <v>72644.41</v>
      </c>
    </row>
    <row r="119" spans="1:9" ht="12.75">
      <c r="A119" s="44">
        <v>41136</v>
      </c>
      <c r="B119" t="s">
        <v>300</v>
      </c>
      <c r="C119" t="s">
        <v>319</v>
      </c>
      <c r="D119" t="s">
        <v>23</v>
      </c>
      <c r="E119" s="2">
        <v>11043</v>
      </c>
      <c r="F119" s="67" t="s">
        <v>47</v>
      </c>
      <c r="G119" s="68" t="s">
        <v>341</v>
      </c>
      <c r="H119" s="50">
        <v>2702208.82</v>
      </c>
      <c r="I119" s="50">
        <f>SUM(H101:H119)</f>
        <v>6077977.040000001</v>
      </c>
    </row>
    <row r="120" spans="1:8" ht="12.75">
      <c r="A120" s="44">
        <v>41150</v>
      </c>
      <c r="B120" t="s">
        <v>362</v>
      </c>
      <c r="C120" t="s">
        <v>373</v>
      </c>
      <c r="D120" t="s">
        <v>23</v>
      </c>
      <c r="E120" s="2">
        <v>11043</v>
      </c>
      <c r="F120" s="67" t="s">
        <v>0</v>
      </c>
      <c r="G120" s="68">
        <v>41</v>
      </c>
      <c r="H120" s="50">
        <v>55933.12</v>
      </c>
    </row>
    <row r="121" spans="1:8" ht="12.75">
      <c r="A121" s="44">
        <v>41150</v>
      </c>
      <c r="B121" t="s">
        <v>362</v>
      </c>
      <c r="C121" t="s">
        <v>374</v>
      </c>
      <c r="D121" t="s">
        <v>23</v>
      </c>
      <c r="E121" s="2">
        <v>12047</v>
      </c>
      <c r="F121" s="67" t="s">
        <v>47</v>
      </c>
      <c r="H121" s="50">
        <v>20970</v>
      </c>
    </row>
    <row r="122" spans="1:8" ht="12.75">
      <c r="A122" s="44">
        <v>41136</v>
      </c>
      <c r="B122" t="s">
        <v>300</v>
      </c>
      <c r="C122" t="s">
        <v>311</v>
      </c>
      <c r="D122" t="s">
        <v>14</v>
      </c>
      <c r="E122" s="2">
        <v>10008</v>
      </c>
      <c r="F122" s="64" t="s">
        <v>330</v>
      </c>
      <c r="G122" s="65" t="s">
        <v>331</v>
      </c>
      <c r="H122" s="50">
        <v>300</v>
      </c>
    </row>
    <row r="123" spans="1:8" ht="12.75">
      <c r="A123" s="44">
        <v>41136</v>
      </c>
      <c r="B123" t="s">
        <v>300</v>
      </c>
      <c r="C123" t="s">
        <v>313</v>
      </c>
      <c r="D123" t="s">
        <v>14</v>
      </c>
      <c r="E123" s="2">
        <v>11034</v>
      </c>
      <c r="F123" t="s">
        <v>333</v>
      </c>
      <c r="G123" s="65" t="s">
        <v>334</v>
      </c>
      <c r="H123" s="50">
        <v>203451.3</v>
      </c>
    </row>
    <row r="124" spans="1:8" ht="12.75">
      <c r="A124" s="44">
        <v>41136</v>
      </c>
      <c r="B124" t="s">
        <v>300</v>
      </c>
      <c r="C124" t="s">
        <v>309</v>
      </c>
      <c r="D124" t="s">
        <v>14</v>
      </c>
      <c r="E124" s="4" t="s">
        <v>321</v>
      </c>
      <c r="F124" s="64" t="s">
        <v>330</v>
      </c>
      <c r="G124" s="65" t="s">
        <v>331</v>
      </c>
      <c r="H124" s="50">
        <v>59.48</v>
      </c>
    </row>
    <row r="125" spans="1:8" ht="12.75">
      <c r="A125" s="44">
        <v>41136</v>
      </c>
      <c r="B125" t="s">
        <v>300</v>
      </c>
      <c r="C125" t="s">
        <v>310</v>
      </c>
      <c r="D125" t="s">
        <v>14</v>
      </c>
      <c r="E125" s="4" t="s">
        <v>322</v>
      </c>
      <c r="F125" s="64" t="s">
        <v>330</v>
      </c>
      <c r="G125" s="65" t="s">
        <v>331</v>
      </c>
      <c r="H125" s="50">
        <v>1578.09</v>
      </c>
    </row>
    <row r="126" spans="1:8" ht="12.75">
      <c r="A126" s="44">
        <v>41136</v>
      </c>
      <c r="B126" t="s">
        <v>300</v>
      </c>
      <c r="C126" t="s">
        <v>312</v>
      </c>
      <c r="D126" t="s">
        <v>14</v>
      </c>
      <c r="E126" s="4" t="s">
        <v>62</v>
      </c>
      <c r="F126" s="103" t="s">
        <v>332</v>
      </c>
      <c r="G126" s="105">
        <v>30014</v>
      </c>
      <c r="H126" s="50">
        <v>62807.13</v>
      </c>
    </row>
    <row r="127" spans="1:8" ht="12.75">
      <c r="A127" s="44">
        <v>41150</v>
      </c>
      <c r="B127" t="s">
        <v>362</v>
      </c>
      <c r="C127" t="s">
        <v>363</v>
      </c>
      <c r="D127" t="s">
        <v>14</v>
      </c>
      <c r="E127" s="4" t="s">
        <v>62</v>
      </c>
      <c r="F127" s="103" t="s">
        <v>378</v>
      </c>
      <c r="G127" s="105">
        <v>170484</v>
      </c>
      <c r="H127" s="50">
        <v>45792.5</v>
      </c>
    </row>
    <row r="128" spans="1:8" ht="12.75">
      <c r="A128" s="44">
        <v>41122</v>
      </c>
      <c r="B128" t="s">
        <v>237</v>
      </c>
      <c r="C128" t="s">
        <v>247</v>
      </c>
      <c r="D128" t="s">
        <v>17</v>
      </c>
      <c r="E128" s="2">
        <v>11045</v>
      </c>
      <c r="F128" s="80" t="s">
        <v>79</v>
      </c>
      <c r="G128" s="65" t="s">
        <v>276</v>
      </c>
      <c r="H128" s="50">
        <v>697.5</v>
      </c>
    </row>
    <row r="129" spans="1:8" ht="12.75">
      <c r="A129" s="44">
        <v>41122</v>
      </c>
      <c r="B129" t="s">
        <v>237</v>
      </c>
      <c r="C129" t="s">
        <v>248</v>
      </c>
      <c r="D129" t="s">
        <v>17</v>
      </c>
      <c r="E129" s="2">
        <v>11045</v>
      </c>
      <c r="F129" s="80" t="s">
        <v>277</v>
      </c>
      <c r="G129" s="65" t="s">
        <v>278</v>
      </c>
      <c r="H129" s="50">
        <v>7126</v>
      </c>
    </row>
    <row r="130" spans="1:8" ht="12.75">
      <c r="A130" s="44">
        <v>41122</v>
      </c>
      <c r="B130" t="s">
        <v>237</v>
      </c>
      <c r="C130" t="s">
        <v>249</v>
      </c>
      <c r="D130" t="s">
        <v>17</v>
      </c>
      <c r="E130" s="2">
        <v>11045</v>
      </c>
      <c r="F130" s="80" t="s">
        <v>279</v>
      </c>
      <c r="G130" s="65">
        <v>915669</v>
      </c>
      <c r="H130" s="50">
        <v>4690.4</v>
      </c>
    </row>
    <row r="131" spans="1:8" ht="12.75">
      <c r="A131" s="44">
        <v>41122</v>
      </c>
      <c r="B131" t="s">
        <v>237</v>
      </c>
      <c r="C131" t="s">
        <v>250</v>
      </c>
      <c r="D131" t="s">
        <v>17</v>
      </c>
      <c r="E131" s="2">
        <v>11045</v>
      </c>
      <c r="F131" s="80" t="s">
        <v>280</v>
      </c>
      <c r="G131" s="66" t="s">
        <v>281</v>
      </c>
      <c r="H131" s="50">
        <v>6145</v>
      </c>
    </row>
    <row r="132" spans="1:8" ht="12.75">
      <c r="A132" s="44">
        <v>41129</v>
      </c>
      <c r="B132" t="s">
        <v>255</v>
      </c>
      <c r="C132" t="s">
        <v>257</v>
      </c>
      <c r="D132" t="s">
        <v>17</v>
      </c>
      <c r="E132" s="2">
        <v>11045</v>
      </c>
      <c r="F132" s="80" t="s">
        <v>286</v>
      </c>
      <c r="G132" s="66">
        <v>110395</v>
      </c>
      <c r="H132" s="50">
        <v>12786.24</v>
      </c>
    </row>
    <row r="133" spans="1:8" ht="12.75">
      <c r="A133" s="44">
        <v>41129</v>
      </c>
      <c r="B133" t="s">
        <v>255</v>
      </c>
      <c r="C133" t="s">
        <v>264</v>
      </c>
      <c r="D133" t="s">
        <v>17</v>
      </c>
      <c r="E133" s="2">
        <v>11045</v>
      </c>
      <c r="F133" s="80" t="s">
        <v>293</v>
      </c>
      <c r="G133" s="66">
        <v>21946</v>
      </c>
      <c r="H133" s="50">
        <v>1587.6</v>
      </c>
    </row>
    <row r="134" spans="1:8" ht="12.75">
      <c r="A134" s="44">
        <v>41129</v>
      </c>
      <c r="B134" t="s">
        <v>255</v>
      </c>
      <c r="C134" t="s">
        <v>265</v>
      </c>
      <c r="D134" t="s">
        <v>17</v>
      </c>
      <c r="E134" s="2">
        <v>11045</v>
      </c>
      <c r="F134" s="80" t="s">
        <v>294</v>
      </c>
      <c r="G134" s="66">
        <v>56</v>
      </c>
      <c r="H134" s="50">
        <v>78276.68</v>
      </c>
    </row>
    <row r="135" spans="1:8" ht="12.75">
      <c r="A135" s="44">
        <v>41136</v>
      </c>
      <c r="B135" t="s">
        <v>300</v>
      </c>
      <c r="C135" t="s">
        <v>314</v>
      </c>
      <c r="D135" t="s">
        <v>17</v>
      </c>
      <c r="E135" s="2">
        <v>11045</v>
      </c>
      <c r="F135" s="80" t="s">
        <v>335</v>
      </c>
      <c r="G135" s="66">
        <v>9882764690</v>
      </c>
      <c r="H135" s="50">
        <v>940</v>
      </c>
    </row>
    <row r="136" spans="1:8" ht="12.75">
      <c r="A136" s="44">
        <v>41137</v>
      </c>
      <c r="B136" t="s">
        <v>299</v>
      </c>
      <c r="D136" t="s">
        <v>17</v>
      </c>
      <c r="E136" s="2">
        <v>11045</v>
      </c>
      <c r="F136" s="80" t="s">
        <v>271</v>
      </c>
      <c r="G136" s="3" t="s">
        <v>298</v>
      </c>
      <c r="H136" s="50">
        <f>109934+3527.5+15375+6050+146875+67553+49136+19013+9843.5+3777.5+16079+260+446+5556+1040</f>
        <v>454465.5</v>
      </c>
    </row>
    <row r="137" spans="1:8" ht="12.75">
      <c r="A137" s="44">
        <v>41142</v>
      </c>
      <c r="B137" t="s">
        <v>346</v>
      </c>
      <c r="C137" t="s">
        <v>320</v>
      </c>
      <c r="D137" t="s">
        <v>17</v>
      </c>
      <c r="E137" s="2">
        <v>11045</v>
      </c>
      <c r="F137" s="80" t="s">
        <v>352</v>
      </c>
      <c r="G137" s="65" t="s">
        <v>353</v>
      </c>
      <c r="H137" s="50">
        <v>3493.95</v>
      </c>
    </row>
    <row r="138" spans="1:8" ht="12.75">
      <c r="A138" s="44">
        <v>41144</v>
      </c>
      <c r="B138" t="s">
        <v>359</v>
      </c>
      <c r="D138" t="s">
        <v>17</v>
      </c>
      <c r="E138" s="2">
        <v>11045</v>
      </c>
      <c r="F138" t="s">
        <v>360</v>
      </c>
      <c r="G138" s="3" t="s">
        <v>361</v>
      </c>
      <c r="H138" s="50">
        <v>366.82</v>
      </c>
    </row>
    <row r="139" spans="1:8" ht="12.75">
      <c r="A139" s="44">
        <v>41150</v>
      </c>
      <c r="B139" t="s">
        <v>362</v>
      </c>
      <c r="C139" t="s">
        <v>366</v>
      </c>
      <c r="D139" t="s">
        <v>17</v>
      </c>
      <c r="E139" s="2">
        <v>11045</v>
      </c>
      <c r="F139" s="80" t="s">
        <v>381</v>
      </c>
      <c r="G139" s="65">
        <v>228085</v>
      </c>
      <c r="H139" s="50">
        <v>85383.62</v>
      </c>
    </row>
    <row r="140" spans="1:9" ht="12.75">
      <c r="A140" s="44">
        <v>41150</v>
      </c>
      <c r="B140" t="s">
        <v>362</v>
      </c>
      <c r="C140" t="s">
        <v>377</v>
      </c>
      <c r="D140" t="s">
        <v>17</v>
      </c>
      <c r="E140" s="2">
        <v>11045</v>
      </c>
      <c r="F140" s="80" t="s">
        <v>47</v>
      </c>
      <c r="G140" s="65" t="s">
        <v>388</v>
      </c>
      <c r="H140" s="50">
        <v>592472</v>
      </c>
      <c r="I140" s="50">
        <f>SUM(H126:H140)</f>
        <v>1357030.94</v>
      </c>
    </row>
    <row r="141" spans="1:8" ht="12.75">
      <c r="A141" s="44">
        <v>41122</v>
      </c>
      <c r="B141" t="s">
        <v>237</v>
      </c>
      <c r="C141" t="s">
        <v>242</v>
      </c>
      <c r="D141" t="s">
        <v>17</v>
      </c>
      <c r="E141" s="2">
        <v>12048</v>
      </c>
      <c r="F141" s="76" t="s">
        <v>47</v>
      </c>
      <c r="G141" s="65" t="s">
        <v>274</v>
      </c>
      <c r="H141" s="50">
        <v>449401</v>
      </c>
    </row>
    <row r="142" spans="1:8" ht="12.75">
      <c r="A142" s="44">
        <v>41150</v>
      </c>
      <c r="B142" t="s">
        <v>362</v>
      </c>
      <c r="C142" t="s">
        <v>367</v>
      </c>
      <c r="D142" t="s">
        <v>17</v>
      </c>
      <c r="E142" s="2">
        <v>12048</v>
      </c>
      <c r="F142" s="76" t="s">
        <v>47</v>
      </c>
      <c r="G142" s="65" t="s">
        <v>382</v>
      </c>
      <c r="H142" s="50">
        <v>905666</v>
      </c>
    </row>
    <row r="143" spans="1:8" ht="12.75">
      <c r="A143" s="44">
        <v>41136</v>
      </c>
      <c r="B143" t="s">
        <v>300</v>
      </c>
      <c r="C143" t="s">
        <v>302</v>
      </c>
      <c r="D143" t="s">
        <v>13</v>
      </c>
      <c r="E143" s="2">
        <v>10045</v>
      </c>
      <c r="F143" s="80" t="s">
        <v>294</v>
      </c>
      <c r="G143" s="68">
        <v>19</v>
      </c>
      <c r="H143" s="50">
        <v>8850.47</v>
      </c>
    </row>
    <row r="144" spans="1:8" ht="12.75">
      <c r="A144" s="44">
        <v>41136</v>
      </c>
      <c r="B144" t="s">
        <v>300</v>
      </c>
      <c r="C144" t="s">
        <v>303</v>
      </c>
      <c r="D144" t="s">
        <v>13</v>
      </c>
      <c r="E144" s="2">
        <v>10045</v>
      </c>
      <c r="F144" s="80" t="s">
        <v>294</v>
      </c>
      <c r="G144" s="68">
        <v>23</v>
      </c>
      <c r="H144" s="50">
        <v>1116.82</v>
      </c>
    </row>
    <row r="145" spans="1:8" ht="12.75">
      <c r="A145" s="44">
        <v>41141</v>
      </c>
      <c r="B145" t="s">
        <v>342</v>
      </c>
      <c r="D145" t="s">
        <v>13</v>
      </c>
      <c r="E145" s="2">
        <v>10045</v>
      </c>
      <c r="F145" s="103" t="s">
        <v>48</v>
      </c>
      <c r="G145" s="3" t="s">
        <v>343</v>
      </c>
      <c r="H145" s="50">
        <v>9.64</v>
      </c>
    </row>
    <row r="146" spans="1:8" ht="12.75">
      <c r="A146" s="44">
        <v>41142</v>
      </c>
      <c r="B146" t="s">
        <v>346</v>
      </c>
      <c r="C146" t="s">
        <v>347</v>
      </c>
      <c r="D146" t="s">
        <v>13</v>
      </c>
      <c r="E146" s="2">
        <v>10045</v>
      </c>
      <c r="F146" s="76" t="s">
        <v>3</v>
      </c>
      <c r="G146" s="83" t="s">
        <v>354</v>
      </c>
      <c r="H146" s="50">
        <v>9000</v>
      </c>
    </row>
    <row r="147" spans="1:8" ht="12.75">
      <c r="A147" s="44">
        <v>41151</v>
      </c>
      <c r="B147" t="s">
        <v>390</v>
      </c>
      <c r="D147" t="s">
        <v>13</v>
      </c>
      <c r="E147" s="2">
        <v>10045</v>
      </c>
      <c r="F147" s="103" t="s">
        <v>48</v>
      </c>
      <c r="G147" s="3" t="s">
        <v>398</v>
      </c>
      <c r="H147" s="50">
        <v>203.84</v>
      </c>
    </row>
    <row r="148" spans="1:8" ht="12.75">
      <c r="A148" s="44">
        <v>41129</v>
      </c>
      <c r="B148" t="s">
        <v>255</v>
      </c>
      <c r="C148" t="s">
        <v>261</v>
      </c>
      <c r="D148" t="s">
        <v>13</v>
      </c>
      <c r="E148" s="2">
        <v>11035</v>
      </c>
      <c r="F148" s="64" t="s">
        <v>2</v>
      </c>
      <c r="G148" s="65" t="s">
        <v>291</v>
      </c>
      <c r="H148" s="50">
        <v>2674789.52</v>
      </c>
    </row>
    <row r="149" spans="1:8" ht="12.75">
      <c r="A149" s="44">
        <v>41136</v>
      </c>
      <c r="B149" t="s">
        <v>300</v>
      </c>
      <c r="C149" t="s">
        <v>304</v>
      </c>
      <c r="D149" t="s">
        <v>13</v>
      </c>
      <c r="E149" s="2">
        <v>11035</v>
      </c>
      <c r="F149" s="64" t="s">
        <v>325</v>
      </c>
      <c r="G149" s="65" t="s">
        <v>326</v>
      </c>
      <c r="H149" s="50">
        <v>529313.65</v>
      </c>
    </row>
    <row r="150" spans="1:8" ht="12.75">
      <c r="A150" s="44">
        <v>41151</v>
      </c>
      <c r="B150" t="s">
        <v>392</v>
      </c>
      <c r="D150" t="s">
        <v>13</v>
      </c>
      <c r="E150" s="2">
        <v>11035</v>
      </c>
      <c r="F150" s="103" t="s">
        <v>48</v>
      </c>
      <c r="G150" s="3" t="s">
        <v>398</v>
      </c>
      <c r="H150" s="50">
        <v>121479.2</v>
      </c>
    </row>
    <row r="151" spans="1:8" ht="12.75">
      <c r="A151" s="44">
        <v>41122</v>
      </c>
      <c r="B151" t="s">
        <v>237</v>
      </c>
      <c r="C151" t="s">
        <v>239</v>
      </c>
      <c r="D151" t="s">
        <v>13</v>
      </c>
      <c r="E151" s="15">
        <v>11036</v>
      </c>
      <c r="F151" s="64" t="s">
        <v>273</v>
      </c>
      <c r="G151" s="65">
        <v>1453263</v>
      </c>
      <c r="H151" s="50">
        <v>27000</v>
      </c>
    </row>
    <row r="152" spans="1:8" ht="12.75">
      <c r="A152" s="44">
        <v>41122</v>
      </c>
      <c r="B152" t="s">
        <v>237</v>
      </c>
      <c r="C152" t="s">
        <v>240</v>
      </c>
      <c r="D152" t="s">
        <v>13</v>
      </c>
      <c r="E152" s="15">
        <v>11036</v>
      </c>
      <c r="F152" s="64" t="s">
        <v>105</v>
      </c>
      <c r="G152" s="65">
        <v>16668</v>
      </c>
      <c r="H152" s="50">
        <v>20525</v>
      </c>
    </row>
    <row r="153" spans="1:8" ht="12.75">
      <c r="A153" s="44">
        <v>41122</v>
      </c>
      <c r="B153" t="s">
        <v>237</v>
      </c>
      <c r="C153" t="s">
        <v>241</v>
      </c>
      <c r="D153" t="s">
        <v>13</v>
      </c>
      <c r="E153" s="15">
        <v>11036</v>
      </c>
      <c r="F153" s="64" t="s">
        <v>105</v>
      </c>
      <c r="G153" s="65">
        <v>16670</v>
      </c>
      <c r="H153" s="50">
        <v>9899.6</v>
      </c>
    </row>
    <row r="154" spans="1:8" ht="12.75">
      <c r="A154" s="44">
        <v>41129</v>
      </c>
      <c r="B154" t="s">
        <v>255</v>
      </c>
      <c r="C154" t="s">
        <v>256</v>
      </c>
      <c r="D154" t="s">
        <v>13</v>
      </c>
      <c r="E154" s="2">
        <v>11036</v>
      </c>
      <c r="F154" s="64" t="s">
        <v>285</v>
      </c>
      <c r="G154" s="65">
        <v>14895</v>
      </c>
      <c r="H154" s="50">
        <v>1218.17</v>
      </c>
    </row>
    <row r="155" spans="1:8" ht="12.75">
      <c r="A155" s="44">
        <v>41129</v>
      </c>
      <c r="B155" t="s">
        <v>255</v>
      </c>
      <c r="C155" t="s">
        <v>262</v>
      </c>
      <c r="D155" t="s">
        <v>13</v>
      </c>
      <c r="E155" s="2">
        <v>11036</v>
      </c>
      <c r="F155" s="64" t="s">
        <v>292</v>
      </c>
      <c r="G155" s="65">
        <v>1137314</v>
      </c>
      <c r="H155" s="50">
        <v>29575.11</v>
      </c>
    </row>
    <row r="156" spans="1:8" ht="12.75">
      <c r="A156" s="44">
        <v>41129</v>
      </c>
      <c r="B156" t="s">
        <v>255</v>
      </c>
      <c r="C156" t="s">
        <v>263</v>
      </c>
      <c r="D156" t="s">
        <v>13</v>
      </c>
      <c r="E156" s="2">
        <v>11036</v>
      </c>
      <c r="F156" s="64" t="s">
        <v>292</v>
      </c>
      <c r="G156" s="65">
        <v>1137313</v>
      </c>
      <c r="H156" s="50">
        <v>80407.4</v>
      </c>
    </row>
    <row r="157" spans="1:8" ht="12.75">
      <c r="A157" s="44">
        <v>41136</v>
      </c>
      <c r="B157" t="s">
        <v>300</v>
      </c>
      <c r="C157" t="s">
        <v>305</v>
      </c>
      <c r="D157" t="s">
        <v>13</v>
      </c>
      <c r="E157" s="2">
        <v>11036</v>
      </c>
      <c r="F157" s="64" t="s">
        <v>72</v>
      </c>
      <c r="G157" s="65" t="s">
        <v>327</v>
      </c>
      <c r="H157" s="50">
        <v>160</v>
      </c>
    </row>
    <row r="158" spans="1:8" ht="12.75">
      <c r="A158" s="44">
        <v>41136</v>
      </c>
      <c r="B158" t="s">
        <v>300</v>
      </c>
      <c r="C158" t="s">
        <v>306</v>
      </c>
      <c r="D158" t="s">
        <v>13</v>
      </c>
      <c r="E158" s="2">
        <v>11036</v>
      </c>
      <c r="F158" s="64" t="s">
        <v>105</v>
      </c>
      <c r="G158" s="65">
        <v>16689</v>
      </c>
      <c r="H158" s="50">
        <v>25000</v>
      </c>
    </row>
    <row r="159" spans="1:8" ht="12.75">
      <c r="A159" s="44">
        <v>41136</v>
      </c>
      <c r="B159" t="s">
        <v>300</v>
      </c>
      <c r="C159" t="s">
        <v>307</v>
      </c>
      <c r="D159" t="s">
        <v>13</v>
      </c>
      <c r="E159" s="2">
        <v>11036</v>
      </c>
      <c r="F159" s="64" t="s">
        <v>3</v>
      </c>
      <c r="G159" s="66" t="s">
        <v>328</v>
      </c>
      <c r="H159" s="50">
        <v>396554.7</v>
      </c>
    </row>
    <row r="160" spans="1:8" ht="12.75">
      <c r="A160" s="44">
        <v>41142</v>
      </c>
      <c r="B160" t="s">
        <v>346</v>
      </c>
      <c r="C160" t="s">
        <v>348</v>
      </c>
      <c r="D160" t="s">
        <v>13</v>
      </c>
      <c r="E160" s="2">
        <v>11036</v>
      </c>
      <c r="F160" s="64" t="s">
        <v>292</v>
      </c>
      <c r="G160" s="66">
        <v>1466013</v>
      </c>
      <c r="H160" s="50">
        <v>56875</v>
      </c>
    </row>
    <row r="161" spans="1:8" ht="12.75">
      <c r="A161" s="44">
        <v>41142</v>
      </c>
      <c r="B161" t="s">
        <v>346</v>
      </c>
      <c r="C161" t="s">
        <v>349</v>
      </c>
      <c r="D161" t="s">
        <v>13</v>
      </c>
      <c r="E161" s="2">
        <v>11036</v>
      </c>
      <c r="F161" s="76" t="s">
        <v>355</v>
      </c>
      <c r="G161" s="66" t="s">
        <v>356</v>
      </c>
      <c r="H161" s="50">
        <v>13004.9</v>
      </c>
    </row>
    <row r="162" spans="1:8" ht="12.75">
      <c r="A162" s="44">
        <v>41142</v>
      </c>
      <c r="B162" t="s">
        <v>346</v>
      </c>
      <c r="C162" t="s">
        <v>350</v>
      </c>
      <c r="D162" t="s">
        <v>13</v>
      </c>
      <c r="E162" s="2">
        <v>11036</v>
      </c>
      <c r="F162" s="80" t="s">
        <v>72</v>
      </c>
      <c r="G162" s="3" t="s">
        <v>357</v>
      </c>
      <c r="H162" s="50">
        <v>35410</v>
      </c>
    </row>
    <row r="163" spans="1:9" ht="12.75">
      <c r="A163" s="44">
        <v>41142</v>
      </c>
      <c r="B163" t="s">
        <v>346</v>
      </c>
      <c r="C163" t="s">
        <v>351</v>
      </c>
      <c r="D163" t="s">
        <v>13</v>
      </c>
      <c r="E163" s="2">
        <v>11036</v>
      </c>
      <c r="F163" s="80" t="s">
        <v>72</v>
      </c>
      <c r="G163" s="3" t="s">
        <v>358</v>
      </c>
      <c r="H163" s="50">
        <v>25415</v>
      </c>
      <c r="I163" s="50">
        <f>SUM(H158:H163)</f>
        <v>552259.6000000001</v>
      </c>
    </row>
    <row r="164" spans="1:8" ht="12.75">
      <c r="A164" s="44">
        <v>41150</v>
      </c>
      <c r="B164" t="s">
        <v>362</v>
      </c>
      <c r="C164" t="s">
        <v>364</v>
      </c>
      <c r="D164" t="s">
        <v>13</v>
      </c>
      <c r="E164" s="2">
        <v>11036</v>
      </c>
      <c r="F164" s="80" t="s">
        <v>72</v>
      </c>
      <c r="G164" s="3" t="s">
        <v>379</v>
      </c>
      <c r="H164" s="50">
        <v>10290</v>
      </c>
    </row>
    <row r="165" spans="1:8" ht="12.75">
      <c r="A165" s="44">
        <v>41150</v>
      </c>
      <c r="B165" t="s">
        <v>362</v>
      </c>
      <c r="C165" t="s">
        <v>365</v>
      </c>
      <c r="D165" t="s">
        <v>13</v>
      </c>
      <c r="E165" s="2">
        <v>11036</v>
      </c>
      <c r="F165" s="80" t="s">
        <v>72</v>
      </c>
      <c r="G165" s="3" t="s">
        <v>380</v>
      </c>
      <c r="H165" s="50">
        <v>3340</v>
      </c>
    </row>
    <row r="166" spans="1:8" ht="12.75">
      <c r="A166" s="44">
        <v>41150</v>
      </c>
      <c r="B166" t="s">
        <v>362</v>
      </c>
      <c r="C166" t="s">
        <v>376</v>
      </c>
      <c r="D166" t="s">
        <v>13</v>
      </c>
      <c r="E166" s="2">
        <v>11036</v>
      </c>
      <c r="F166" s="64" t="s">
        <v>292</v>
      </c>
      <c r="G166" s="65">
        <v>1137315</v>
      </c>
      <c r="H166" s="50">
        <v>16338.09</v>
      </c>
    </row>
    <row r="167" spans="1:8" ht="12.75">
      <c r="A167" s="44">
        <v>41151</v>
      </c>
      <c r="B167" t="s">
        <v>391</v>
      </c>
      <c r="D167" t="s">
        <v>13</v>
      </c>
      <c r="E167" s="2">
        <v>11036</v>
      </c>
      <c r="F167" s="103" t="s">
        <v>48</v>
      </c>
      <c r="G167" s="3" t="s">
        <v>398</v>
      </c>
      <c r="H167" s="50">
        <v>1223.04</v>
      </c>
    </row>
    <row r="168" spans="1:8" ht="12.75">
      <c r="A168" s="44">
        <v>41136</v>
      </c>
      <c r="B168" t="s">
        <v>300</v>
      </c>
      <c r="C168" t="s">
        <v>308</v>
      </c>
      <c r="D168" t="s">
        <v>13</v>
      </c>
      <c r="E168" s="2">
        <v>12037</v>
      </c>
      <c r="F168" t="s">
        <v>176</v>
      </c>
      <c r="G168" s="66" t="s">
        <v>329</v>
      </c>
      <c r="H168" s="50">
        <v>15877.58</v>
      </c>
    </row>
    <row r="169" spans="1:8" ht="12.75">
      <c r="A169" s="44">
        <v>41129</v>
      </c>
      <c r="B169" t="s">
        <v>255</v>
      </c>
      <c r="C169" t="s">
        <v>260</v>
      </c>
      <c r="D169" t="s">
        <v>13</v>
      </c>
      <c r="E169" s="4" t="s">
        <v>1</v>
      </c>
      <c r="F169" s="76" t="s">
        <v>3</v>
      </c>
      <c r="G169" s="66" t="s">
        <v>290</v>
      </c>
      <c r="H169" s="50">
        <v>95064</v>
      </c>
    </row>
    <row r="170" spans="1:8" ht="12.75">
      <c r="A170" s="44">
        <v>41151</v>
      </c>
      <c r="B170" t="s">
        <v>389</v>
      </c>
      <c r="D170" t="s">
        <v>13</v>
      </c>
      <c r="E170" s="4" t="s">
        <v>1</v>
      </c>
      <c r="F170" s="103" t="s">
        <v>48</v>
      </c>
      <c r="G170" s="3" t="s">
        <v>398</v>
      </c>
      <c r="H170" s="50">
        <v>6624.8</v>
      </c>
    </row>
    <row r="171" spans="1:8" ht="12.75">
      <c r="A171" s="44">
        <v>41129</v>
      </c>
      <c r="B171" t="s">
        <v>255</v>
      </c>
      <c r="C171" t="s">
        <v>258</v>
      </c>
      <c r="D171" t="s">
        <v>16</v>
      </c>
      <c r="E171" s="2">
        <v>10008</v>
      </c>
      <c r="F171" s="64" t="s">
        <v>287</v>
      </c>
      <c r="G171" s="88" t="s">
        <v>288</v>
      </c>
      <c r="H171" s="50">
        <v>6235.8</v>
      </c>
    </row>
    <row r="172" spans="1:8" ht="12.75">
      <c r="A172" s="44">
        <v>41129</v>
      </c>
      <c r="B172" t="s">
        <v>255</v>
      </c>
      <c r="C172" t="s">
        <v>259</v>
      </c>
      <c r="D172" t="s">
        <v>16</v>
      </c>
      <c r="E172" s="2">
        <v>10008</v>
      </c>
      <c r="F172" s="64" t="s">
        <v>287</v>
      </c>
      <c r="G172" s="88" t="s">
        <v>289</v>
      </c>
      <c r="H172" s="50">
        <v>28682.4</v>
      </c>
    </row>
    <row r="173" spans="1:9" ht="12.75">
      <c r="A173" s="44">
        <v>41129</v>
      </c>
      <c r="B173" t="s">
        <v>255</v>
      </c>
      <c r="C173" t="s">
        <v>268</v>
      </c>
      <c r="D173" t="s">
        <v>16</v>
      </c>
      <c r="E173" s="2">
        <v>10048</v>
      </c>
      <c r="F173" s="76" t="s">
        <v>69</v>
      </c>
      <c r="G173" s="69">
        <v>9</v>
      </c>
      <c r="H173" s="50">
        <v>323905.35</v>
      </c>
      <c r="I173" s="50">
        <f>SUM(H161:H173)</f>
        <v>581410.96</v>
      </c>
    </row>
    <row r="174" ht="12.75"/>
    <row r="175" spans="1:9" ht="12.75">
      <c r="A175" s="57"/>
      <c r="B175" s="51"/>
      <c r="C175" s="51"/>
      <c r="D175" s="51"/>
      <c r="E175" s="58"/>
      <c r="F175" s="51" t="s">
        <v>401</v>
      </c>
      <c r="G175" s="59"/>
      <c r="H175" s="60"/>
      <c r="I175" s="60"/>
    </row>
    <row r="176" spans="1:8" ht="12.75">
      <c r="A176" s="44">
        <v>41158</v>
      </c>
      <c r="B176" t="s">
        <v>419</v>
      </c>
      <c r="C176" t="s">
        <v>438</v>
      </c>
      <c r="D176" t="s">
        <v>20</v>
      </c>
      <c r="E176" s="2">
        <v>11037</v>
      </c>
      <c r="F176" s="80" t="s">
        <v>57</v>
      </c>
      <c r="G176" s="65" t="s">
        <v>459</v>
      </c>
      <c r="H176" s="50">
        <v>6172.08</v>
      </c>
    </row>
    <row r="177" spans="1:8" ht="12.75">
      <c r="A177" s="44">
        <v>41171</v>
      </c>
      <c r="B177" t="s">
        <v>489</v>
      </c>
      <c r="C177" t="s">
        <v>498</v>
      </c>
      <c r="D177" t="s">
        <v>20</v>
      </c>
      <c r="E177" s="2">
        <v>11038</v>
      </c>
      <c r="F177" s="80" t="s">
        <v>511</v>
      </c>
      <c r="G177" s="68" t="s">
        <v>513</v>
      </c>
      <c r="H177" s="50">
        <v>280</v>
      </c>
    </row>
    <row r="178" spans="1:8" ht="12.75">
      <c r="A178" s="44">
        <v>41171</v>
      </c>
      <c r="B178" t="s">
        <v>489</v>
      </c>
      <c r="C178" t="s">
        <v>499</v>
      </c>
      <c r="D178" t="s">
        <v>35</v>
      </c>
      <c r="E178" s="2">
        <v>10008</v>
      </c>
      <c r="F178" s="68" t="s">
        <v>514</v>
      </c>
      <c r="G178" s="65">
        <v>5469</v>
      </c>
      <c r="H178" s="50">
        <v>80000</v>
      </c>
    </row>
    <row r="179" spans="1:8" ht="12.75">
      <c r="A179" s="44">
        <v>41157</v>
      </c>
      <c r="B179" t="s">
        <v>416</v>
      </c>
      <c r="C179" t="s">
        <v>417</v>
      </c>
      <c r="D179" t="s">
        <v>35</v>
      </c>
      <c r="E179" s="2">
        <v>12046</v>
      </c>
      <c r="F179" s="103" t="s">
        <v>52</v>
      </c>
      <c r="G179" s="68" t="s">
        <v>414</v>
      </c>
      <c r="H179" s="90">
        <v>51561.3</v>
      </c>
    </row>
    <row r="180" spans="1:8" ht="12.75">
      <c r="A180" s="44">
        <v>41157</v>
      </c>
      <c r="B180" t="s">
        <v>416</v>
      </c>
      <c r="C180" t="s">
        <v>418</v>
      </c>
      <c r="D180" t="s">
        <v>35</v>
      </c>
      <c r="E180" s="2">
        <v>12046</v>
      </c>
      <c r="F180" s="80" t="s">
        <v>339</v>
      </c>
      <c r="G180" s="68" t="s">
        <v>415</v>
      </c>
      <c r="H180" s="90">
        <v>98046.27</v>
      </c>
    </row>
    <row r="181" spans="1:8" ht="12.75">
      <c r="A181" s="44">
        <v>41158</v>
      </c>
      <c r="B181" t="s">
        <v>419</v>
      </c>
      <c r="C181" t="s">
        <v>440</v>
      </c>
      <c r="D181" t="s">
        <v>35</v>
      </c>
      <c r="E181" s="2">
        <v>12046</v>
      </c>
      <c r="F181" s="80" t="s">
        <v>460</v>
      </c>
      <c r="G181" s="68">
        <v>16013</v>
      </c>
      <c r="H181" s="50">
        <v>90</v>
      </c>
    </row>
    <row r="182" spans="1:8" ht="12.75">
      <c r="A182" s="44">
        <v>41158</v>
      </c>
      <c r="B182" t="s">
        <v>419</v>
      </c>
      <c r="C182" t="s">
        <v>441</v>
      </c>
      <c r="D182" t="s">
        <v>35</v>
      </c>
      <c r="E182" s="2">
        <v>12046</v>
      </c>
      <c r="F182" s="80" t="s">
        <v>461</v>
      </c>
      <c r="G182" s="72" t="s">
        <v>462</v>
      </c>
      <c r="H182" s="50">
        <v>40</v>
      </c>
    </row>
    <row r="183" spans="1:8" ht="12.75">
      <c r="A183" s="44">
        <v>41158</v>
      </c>
      <c r="B183" t="s">
        <v>419</v>
      </c>
      <c r="C183" t="s">
        <v>442</v>
      </c>
      <c r="D183" t="s">
        <v>35</v>
      </c>
      <c r="E183" s="2">
        <v>12046</v>
      </c>
      <c r="F183" s="80" t="s">
        <v>461</v>
      </c>
      <c r="G183" s="72" t="s">
        <v>463</v>
      </c>
      <c r="H183" s="50">
        <v>60</v>
      </c>
    </row>
    <row r="184" spans="1:9" ht="12.75">
      <c r="A184" s="44">
        <v>41158</v>
      </c>
      <c r="B184" t="s">
        <v>419</v>
      </c>
      <c r="C184" t="s">
        <v>443</v>
      </c>
      <c r="D184" t="s">
        <v>35</v>
      </c>
      <c r="E184" s="2">
        <v>12046</v>
      </c>
      <c r="F184" s="80" t="s">
        <v>461</v>
      </c>
      <c r="G184" s="72" t="s">
        <v>464</v>
      </c>
      <c r="H184" s="50">
        <v>60</v>
      </c>
      <c r="I184" s="50">
        <f>SUM(H161:H184)</f>
        <v>817720.61</v>
      </c>
    </row>
    <row r="185" spans="1:8" ht="12.75">
      <c r="A185" s="44">
        <v>41162</v>
      </c>
      <c r="B185" t="s">
        <v>51</v>
      </c>
      <c r="D185" t="s">
        <v>35</v>
      </c>
      <c r="E185" s="2">
        <v>12046</v>
      </c>
      <c r="F185" s="103" t="s">
        <v>344</v>
      </c>
      <c r="G185" s="68" t="s">
        <v>465</v>
      </c>
      <c r="H185" s="90">
        <v>-1478</v>
      </c>
    </row>
    <row r="186" spans="1:8" ht="12.75">
      <c r="A186" s="44">
        <v>41171</v>
      </c>
      <c r="B186" t="s">
        <v>489</v>
      </c>
      <c r="C186" t="s">
        <v>500</v>
      </c>
      <c r="D186" t="s">
        <v>35</v>
      </c>
      <c r="E186" s="2">
        <v>12046</v>
      </c>
      <c r="F186" s="103" t="s">
        <v>55</v>
      </c>
      <c r="G186" s="68" t="s">
        <v>515</v>
      </c>
      <c r="H186" s="50">
        <v>1500</v>
      </c>
    </row>
    <row r="187" spans="1:8" ht="12.75">
      <c r="A187" s="44">
        <v>41171</v>
      </c>
      <c r="B187" t="s">
        <v>489</v>
      </c>
      <c r="C187" t="s">
        <v>501</v>
      </c>
      <c r="D187" t="s">
        <v>35</v>
      </c>
      <c r="E187" s="2">
        <v>12046</v>
      </c>
      <c r="F187" s="103" t="s">
        <v>70</v>
      </c>
      <c r="G187" s="68" t="s">
        <v>516</v>
      </c>
      <c r="H187" s="50">
        <v>375</v>
      </c>
    </row>
    <row r="188" spans="1:8" ht="12.75">
      <c r="A188" s="44">
        <v>41171</v>
      </c>
      <c r="B188" t="s">
        <v>489</v>
      </c>
      <c r="C188" t="s">
        <v>502</v>
      </c>
      <c r="D188" t="s">
        <v>35</v>
      </c>
      <c r="E188" s="2">
        <v>12046</v>
      </c>
      <c r="F188" s="80" t="s">
        <v>461</v>
      </c>
      <c r="G188" s="72" t="s">
        <v>517</v>
      </c>
      <c r="H188" s="50">
        <v>180</v>
      </c>
    </row>
    <row r="189" spans="1:8" ht="12.75">
      <c r="A189" s="44">
        <v>41171</v>
      </c>
      <c r="B189" t="s">
        <v>489</v>
      </c>
      <c r="C189" t="s">
        <v>503</v>
      </c>
      <c r="D189" t="s">
        <v>35</v>
      </c>
      <c r="E189" s="2">
        <v>12046</v>
      </c>
      <c r="F189" s="80" t="s">
        <v>461</v>
      </c>
      <c r="G189" s="72" t="s">
        <v>518</v>
      </c>
      <c r="H189" s="50">
        <v>35</v>
      </c>
    </row>
    <row r="190" spans="1:8" ht="12.75">
      <c r="A190" s="44">
        <v>41171</v>
      </c>
      <c r="B190" t="s">
        <v>489</v>
      </c>
      <c r="C190" t="s">
        <v>504</v>
      </c>
      <c r="D190" t="s">
        <v>35</v>
      </c>
      <c r="E190" s="2">
        <v>12046</v>
      </c>
      <c r="F190" s="80" t="s">
        <v>58</v>
      </c>
      <c r="G190" s="68">
        <v>1000</v>
      </c>
      <c r="H190" s="50">
        <v>287.63</v>
      </c>
    </row>
    <row r="191" spans="1:8" ht="12.75">
      <c r="A191" s="44">
        <v>41178</v>
      </c>
      <c r="B191" t="s">
        <v>525</v>
      </c>
      <c r="C191" t="s">
        <v>526</v>
      </c>
      <c r="D191" t="s">
        <v>35</v>
      </c>
      <c r="E191" s="2">
        <v>12046</v>
      </c>
      <c r="F191" s="80" t="s">
        <v>52</v>
      </c>
      <c r="G191" s="68" t="s">
        <v>532</v>
      </c>
      <c r="H191" s="50">
        <v>129638.01</v>
      </c>
    </row>
    <row r="192" spans="1:8" ht="12.75">
      <c r="A192" s="44">
        <v>41178</v>
      </c>
      <c r="B192" t="s">
        <v>525</v>
      </c>
      <c r="C192" t="s">
        <v>527</v>
      </c>
      <c r="D192" t="s">
        <v>35</v>
      </c>
      <c r="E192" s="2">
        <v>12046</v>
      </c>
      <c r="F192" s="80" t="s">
        <v>344</v>
      </c>
      <c r="G192" s="68" t="s">
        <v>533</v>
      </c>
      <c r="H192" s="50">
        <v>250</v>
      </c>
    </row>
    <row r="193" spans="1:8" ht="12.75">
      <c r="A193" s="44">
        <v>41178</v>
      </c>
      <c r="B193" t="s">
        <v>525</v>
      </c>
      <c r="C193" t="s">
        <v>528</v>
      </c>
      <c r="D193" t="s">
        <v>35</v>
      </c>
      <c r="E193" s="2">
        <v>12046</v>
      </c>
      <c r="F193" s="80" t="s">
        <v>55</v>
      </c>
      <c r="G193" s="68" t="s">
        <v>534</v>
      </c>
      <c r="H193" s="50">
        <v>32220</v>
      </c>
    </row>
    <row r="194" spans="1:8" ht="12.75">
      <c r="A194" s="44">
        <v>41164</v>
      </c>
      <c r="B194" t="s">
        <v>466</v>
      </c>
      <c r="C194" t="s">
        <v>476</v>
      </c>
      <c r="D194" t="s">
        <v>35</v>
      </c>
      <c r="E194" s="4" t="s">
        <v>254</v>
      </c>
      <c r="F194" s="65" t="s">
        <v>283</v>
      </c>
      <c r="G194" s="65" t="s">
        <v>220</v>
      </c>
      <c r="H194" s="50">
        <v>13753.53</v>
      </c>
    </row>
    <row r="195" spans="1:8" ht="12.75">
      <c r="A195" s="44">
        <v>41158</v>
      </c>
      <c r="B195" t="s">
        <v>419</v>
      </c>
      <c r="C195" t="s">
        <v>439</v>
      </c>
      <c r="D195" t="s">
        <v>35</v>
      </c>
      <c r="E195" s="4" t="s">
        <v>53</v>
      </c>
      <c r="F195" s="105" t="s">
        <v>60</v>
      </c>
      <c r="G195" s="68">
        <v>13</v>
      </c>
      <c r="H195" s="50">
        <v>20510</v>
      </c>
    </row>
    <row r="196" spans="1:8" ht="12.75">
      <c r="A196" s="44">
        <v>41171</v>
      </c>
      <c r="B196" t="s">
        <v>489</v>
      </c>
      <c r="C196" t="s">
        <v>505</v>
      </c>
      <c r="D196" t="s">
        <v>21</v>
      </c>
      <c r="E196" s="4" t="s">
        <v>76</v>
      </c>
      <c r="F196" s="67" t="s">
        <v>221</v>
      </c>
      <c r="G196" s="109" t="s">
        <v>519</v>
      </c>
      <c r="H196" s="50">
        <v>750</v>
      </c>
    </row>
    <row r="197" spans="1:8" ht="12.75">
      <c r="A197" s="44">
        <v>41171</v>
      </c>
      <c r="B197" t="s">
        <v>489</v>
      </c>
      <c r="C197" t="s">
        <v>507</v>
      </c>
      <c r="D197" t="s">
        <v>22</v>
      </c>
      <c r="E197" s="2">
        <v>11040</v>
      </c>
      <c r="F197" s="67" t="s">
        <v>142</v>
      </c>
      <c r="G197" s="65">
        <v>613705</v>
      </c>
      <c r="H197" s="50">
        <v>136348.49</v>
      </c>
    </row>
    <row r="198" spans="1:9" ht="12">
      <c r="A198" s="44">
        <v>41171</v>
      </c>
      <c r="B198" t="s">
        <v>489</v>
      </c>
      <c r="C198" t="s">
        <v>508</v>
      </c>
      <c r="D198" t="s">
        <v>22</v>
      </c>
      <c r="E198" s="2">
        <v>11040</v>
      </c>
      <c r="F198" s="67" t="s">
        <v>142</v>
      </c>
      <c r="G198" s="65">
        <v>620477</v>
      </c>
      <c r="H198" s="50">
        <v>233637.23</v>
      </c>
      <c r="I198" s="50">
        <f>SUM(H180:H198)</f>
        <v>666303.16</v>
      </c>
    </row>
    <row r="199" spans="1:8" ht="12">
      <c r="A199" s="44">
        <v>41171</v>
      </c>
      <c r="B199" t="s">
        <v>489</v>
      </c>
      <c r="C199" t="s">
        <v>506</v>
      </c>
      <c r="D199" t="s">
        <v>23</v>
      </c>
      <c r="E199" s="2">
        <v>11043</v>
      </c>
      <c r="F199" s="67" t="s">
        <v>47</v>
      </c>
      <c r="G199" s="68" t="s">
        <v>520</v>
      </c>
      <c r="H199" s="50">
        <v>5364151.75</v>
      </c>
    </row>
    <row r="200" spans="1:8" ht="12">
      <c r="A200" s="44">
        <v>41158</v>
      </c>
      <c r="B200" t="s">
        <v>419</v>
      </c>
      <c r="C200" t="s">
        <v>434</v>
      </c>
      <c r="D200" t="s">
        <v>14</v>
      </c>
      <c r="E200" s="2">
        <v>11034</v>
      </c>
      <c r="F200" t="s">
        <v>333</v>
      </c>
      <c r="G200" s="65" t="s">
        <v>455</v>
      </c>
      <c r="H200" s="50">
        <v>339085.5</v>
      </c>
    </row>
    <row r="201" spans="1:8" ht="12">
      <c r="A201" s="44">
        <v>41164</v>
      </c>
      <c r="B201" t="s">
        <v>466</v>
      </c>
      <c r="C201" t="s">
        <v>478</v>
      </c>
      <c r="D201" t="s">
        <v>14</v>
      </c>
      <c r="E201" s="4" t="s">
        <v>62</v>
      </c>
      <c r="F201" s="103" t="s">
        <v>485</v>
      </c>
      <c r="G201" s="105">
        <v>2123962</v>
      </c>
      <c r="H201" s="50">
        <v>17816</v>
      </c>
    </row>
    <row r="202" spans="1:8" ht="12">
      <c r="A202" s="44">
        <v>41171</v>
      </c>
      <c r="B202" t="s">
        <v>489</v>
      </c>
      <c r="C202" t="s">
        <v>492</v>
      </c>
      <c r="D202" t="s">
        <v>14</v>
      </c>
      <c r="E202" s="4" t="s">
        <v>62</v>
      </c>
      <c r="F202" s="103" t="s">
        <v>509</v>
      </c>
      <c r="G202" s="105">
        <v>400148989</v>
      </c>
      <c r="H202" s="50">
        <v>908.68</v>
      </c>
    </row>
    <row r="203" spans="1:8" ht="12">
      <c r="A203" s="44">
        <v>41171</v>
      </c>
      <c r="B203" t="s">
        <v>489</v>
      </c>
      <c r="C203" t="s">
        <v>493</v>
      </c>
      <c r="D203" t="s">
        <v>14</v>
      </c>
      <c r="E203" s="4" t="s">
        <v>62</v>
      </c>
      <c r="F203" s="103" t="s">
        <v>509</v>
      </c>
      <c r="G203" s="105">
        <v>400148568</v>
      </c>
      <c r="H203" s="50">
        <v>908.68</v>
      </c>
    </row>
    <row r="204" spans="1:8" ht="12">
      <c r="A204" s="44">
        <v>41171</v>
      </c>
      <c r="B204" t="s">
        <v>489</v>
      </c>
      <c r="C204" t="s">
        <v>494</v>
      </c>
      <c r="D204" t="s">
        <v>14</v>
      </c>
      <c r="E204" s="4" t="s">
        <v>62</v>
      </c>
      <c r="F204" s="103" t="s">
        <v>509</v>
      </c>
      <c r="G204" s="105">
        <v>400148408</v>
      </c>
      <c r="H204" s="50">
        <v>106522.64</v>
      </c>
    </row>
    <row r="205" spans="1:8" ht="12">
      <c r="A205" s="44">
        <v>41171</v>
      </c>
      <c r="B205" t="s">
        <v>489</v>
      </c>
      <c r="C205" t="s">
        <v>495</v>
      </c>
      <c r="D205" t="s">
        <v>14</v>
      </c>
      <c r="E205" s="4" t="s">
        <v>62</v>
      </c>
      <c r="F205" s="103" t="s">
        <v>509</v>
      </c>
      <c r="G205" s="105">
        <v>400148278</v>
      </c>
      <c r="H205" s="50">
        <v>23625.65</v>
      </c>
    </row>
    <row r="206" spans="1:8" ht="12">
      <c r="A206" s="44">
        <v>41158</v>
      </c>
      <c r="B206" t="s">
        <v>419</v>
      </c>
      <c r="C206" t="s">
        <v>420</v>
      </c>
      <c r="D206" t="s">
        <v>17</v>
      </c>
      <c r="E206" s="2">
        <v>11045</v>
      </c>
      <c r="F206" s="80" t="s">
        <v>444</v>
      </c>
      <c r="G206" s="65">
        <v>1</v>
      </c>
      <c r="H206" s="50">
        <v>8985</v>
      </c>
    </row>
    <row r="207" spans="1:8" ht="12">
      <c r="A207" s="44">
        <v>41158</v>
      </c>
      <c r="B207" t="s">
        <v>419</v>
      </c>
      <c r="C207" t="s">
        <v>421</v>
      </c>
      <c r="D207" t="s">
        <v>17</v>
      </c>
      <c r="E207" s="2">
        <v>11045</v>
      </c>
      <c r="F207" s="80" t="s">
        <v>445</v>
      </c>
      <c r="G207" s="65" t="s">
        <v>446</v>
      </c>
      <c r="H207" s="50">
        <v>495</v>
      </c>
    </row>
    <row r="208" spans="1:8" ht="12">
      <c r="A208" s="44">
        <v>41158</v>
      </c>
      <c r="B208" t="s">
        <v>419</v>
      </c>
      <c r="C208" t="s">
        <v>422</v>
      </c>
      <c r="D208" t="s">
        <v>17</v>
      </c>
      <c r="E208" s="2">
        <v>11045</v>
      </c>
      <c r="F208" s="80" t="s">
        <v>447</v>
      </c>
      <c r="G208" s="65">
        <v>5099</v>
      </c>
      <c r="H208" s="50">
        <v>12800</v>
      </c>
    </row>
    <row r="209" spans="1:8" ht="12">
      <c r="A209" s="44">
        <v>41158</v>
      </c>
      <c r="B209" t="s">
        <v>419</v>
      </c>
      <c r="C209" t="s">
        <v>423</v>
      </c>
      <c r="D209" t="s">
        <v>17</v>
      </c>
      <c r="E209" s="2">
        <v>11045</v>
      </c>
      <c r="F209" s="80" t="s">
        <v>447</v>
      </c>
      <c r="G209" s="65">
        <v>5801</v>
      </c>
      <c r="H209" s="50">
        <v>4887</v>
      </c>
    </row>
    <row r="210" spans="1:8" ht="12">
      <c r="A210" s="44">
        <v>41158</v>
      </c>
      <c r="B210" t="s">
        <v>419</v>
      </c>
      <c r="C210" t="s">
        <v>424</v>
      </c>
      <c r="D210" t="s">
        <v>17</v>
      </c>
      <c r="E210" s="2">
        <v>11045</v>
      </c>
      <c r="F210" s="80" t="s">
        <v>447</v>
      </c>
      <c r="G210" s="65">
        <v>5802</v>
      </c>
      <c r="H210" s="50">
        <v>2665</v>
      </c>
    </row>
    <row r="211" spans="1:8" ht="12">
      <c r="A211" s="44">
        <v>41158</v>
      </c>
      <c r="B211" t="s">
        <v>419</v>
      </c>
      <c r="C211" t="s">
        <v>425</v>
      </c>
      <c r="D211" t="s">
        <v>17</v>
      </c>
      <c r="E211" s="2">
        <v>11045</v>
      </c>
      <c r="F211" s="80" t="s">
        <v>448</v>
      </c>
      <c r="G211" s="65">
        <v>7017</v>
      </c>
      <c r="H211" s="50">
        <v>4825.28</v>
      </c>
    </row>
    <row r="212" spans="1:8" ht="12">
      <c r="A212" s="44">
        <v>41158</v>
      </c>
      <c r="B212" t="s">
        <v>419</v>
      </c>
      <c r="C212" t="s">
        <v>426</v>
      </c>
      <c r="D212" t="s">
        <v>17</v>
      </c>
      <c r="E212" s="2">
        <v>11045</v>
      </c>
      <c r="F212" s="80" t="s">
        <v>449</v>
      </c>
      <c r="G212" s="65">
        <v>37277</v>
      </c>
      <c r="H212" s="50">
        <v>4381.54</v>
      </c>
    </row>
    <row r="213" spans="1:8" ht="12">
      <c r="A213" s="44">
        <v>41158</v>
      </c>
      <c r="B213" t="s">
        <v>419</v>
      </c>
      <c r="C213" t="s">
        <v>427</v>
      </c>
      <c r="D213" t="s">
        <v>17</v>
      </c>
      <c r="E213" s="2">
        <v>11045</v>
      </c>
      <c r="F213" s="80" t="s">
        <v>450</v>
      </c>
      <c r="G213" s="65">
        <v>48331</v>
      </c>
      <c r="H213" s="50">
        <v>406.94</v>
      </c>
    </row>
    <row r="214" spans="1:8" ht="12">
      <c r="A214" s="44">
        <v>41158</v>
      </c>
      <c r="B214" t="s">
        <v>419</v>
      </c>
      <c r="C214" t="s">
        <v>428</v>
      </c>
      <c r="D214" t="s">
        <v>17</v>
      </c>
      <c r="E214" s="2">
        <v>11045</v>
      </c>
      <c r="F214" s="80" t="s">
        <v>451</v>
      </c>
      <c r="G214" s="65">
        <v>15851</v>
      </c>
      <c r="H214" s="50">
        <v>33980</v>
      </c>
    </row>
    <row r="215" spans="1:8" ht="12">
      <c r="A215" s="44">
        <v>41158</v>
      </c>
      <c r="B215" t="s">
        <v>419</v>
      </c>
      <c r="C215" t="s">
        <v>429</v>
      </c>
      <c r="D215" t="s">
        <v>17</v>
      </c>
      <c r="E215" s="2">
        <v>11045</v>
      </c>
      <c r="F215" s="80" t="s">
        <v>277</v>
      </c>
      <c r="G215" s="65" t="s">
        <v>452</v>
      </c>
      <c r="H215" s="50">
        <v>15175</v>
      </c>
    </row>
    <row r="216" spans="1:8" ht="12">
      <c r="A216" s="44">
        <v>41158</v>
      </c>
      <c r="B216" t="s">
        <v>419</v>
      </c>
      <c r="C216" t="s">
        <v>430</v>
      </c>
      <c r="D216" t="s">
        <v>17</v>
      </c>
      <c r="E216" s="2">
        <v>11045</v>
      </c>
      <c r="F216" s="80" t="s">
        <v>453</v>
      </c>
      <c r="G216" s="65">
        <v>1050096058</v>
      </c>
      <c r="H216" s="50">
        <v>91.32</v>
      </c>
    </row>
    <row r="217" spans="1:8" ht="12">
      <c r="A217" s="44">
        <v>41158</v>
      </c>
      <c r="B217" t="s">
        <v>419</v>
      </c>
      <c r="C217" t="s">
        <v>431</v>
      </c>
      <c r="D217" t="s">
        <v>17</v>
      </c>
      <c r="E217" s="2">
        <v>11045</v>
      </c>
      <c r="F217" s="80" t="s">
        <v>453</v>
      </c>
      <c r="G217" s="65">
        <v>105051518</v>
      </c>
      <c r="H217" s="50">
        <v>2307.24</v>
      </c>
    </row>
    <row r="218" spans="1:8" ht="12">
      <c r="A218" s="44">
        <v>41158</v>
      </c>
      <c r="B218" t="s">
        <v>419</v>
      </c>
      <c r="C218" t="s">
        <v>432</v>
      </c>
      <c r="D218" t="s">
        <v>17</v>
      </c>
      <c r="E218" s="2">
        <v>11045</v>
      </c>
      <c r="F218" s="80" t="s">
        <v>381</v>
      </c>
      <c r="G218" s="65">
        <v>228349</v>
      </c>
      <c r="H218" s="50">
        <v>3505.8</v>
      </c>
    </row>
    <row r="219" spans="1:8" ht="12">
      <c r="A219" s="44">
        <v>41158</v>
      </c>
      <c r="B219" t="s">
        <v>419</v>
      </c>
      <c r="C219" t="s">
        <v>433</v>
      </c>
      <c r="D219" t="s">
        <v>17</v>
      </c>
      <c r="E219" s="2">
        <v>11045</v>
      </c>
      <c r="F219" s="80" t="s">
        <v>79</v>
      </c>
      <c r="G219" s="65" t="s">
        <v>454</v>
      </c>
      <c r="H219" s="50">
        <v>1574.1</v>
      </c>
    </row>
    <row r="220" spans="1:8" ht="12">
      <c r="A220" s="44">
        <v>41164</v>
      </c>
      <c r="B220" t="s">
        <v>466</v>
      </c>
      <c r="C220" t="s">
        <v>472</v>
      </c>
      <c r="D220" t="s">
        <v>17</v>
      </c>
      <c r="E220" s="2">
        <v>11045</v>
      </c>
      <c r="F220" s="80" t="s">
        <v>482</v>
      </c>
      <c r="G220" s="65" t="s">
        <v>483</v>
      </c>
      <c r="H220" s="50">
        <v>1086.56</v>
      </c>
    </row>
    <row r="221" spans="1:8" ht="12">
      <c r="A221" s="44">
        <v>41171</v>
      </c>
      <c r="B221" t="s">
        <v>489</v>
      </c>
      <c r="C221" t="s">
        <v>496</v>
      </c>
      <c r="D221" t="s">
        <v>17</v>
      </c>
      <c r="E221" s="2">
        <v>11045</v>
      </c>
      <c r="F221" s="80" t="s">
        <v>510</v>
      </c>
      <c r="G221" s="65">
        <v>33673206</v>
      </c>
      <c r="H221" s="50">
        <v>1896.92</v>
      </c>
    </row>
    <row r="222" spans="1:8" ht="12">
      <c r="A222" s="44">
        <v>41176</v>
      </c>
      <c r="B222" t="s">
        <v>521</v>
      </c>
      <c r="D222" t="s">
        <v>17</v>
      </c>
      <c r="E222" s="2">
        <v>11045</v>
      </c>
      <c r="F222" s="80" t="s">
        <v>271</v>
      </c>
      <c r="G222" s="65" t="s">
        <v>522</v>
      </c>
      <c r="H222" s="50">
        <f>40590+90541.5+56454+43781+37258</f>
        <v>268624.5</v>
      </c>
    </row>
    <row r="223" spans="1:8" ht="12">
      <c r="A223" s="44">
        <v>41169</v>
      </c>
      <c r="B223" t="s">
        <v>487</v>
      </c>
      <c r="D223" t="s">
        <v>13</v>
      </c>
      <c r="E223" s="2">
        <v>10045</v>
      </c>
      <c r="F223" s="93" t="s">
        <v>48</v>
      </c>
      <c r="G223" s="3" t="s">
        <v>488</v>
      </c>
      <c r="H223" s="50">
        <v>10</v>
      </c>
    </row>
    <row r="224" spans="1:8" ht="12">
      <c r="A224" s="44">
        <v>41158</v>
      </c>
      <c r="B224" t="s">
        <v>419</v>
      </c>
      <c r="C224" t="s">
        <v>436</v>
      </c>
      <c r="D224" t="s">
        <v>13</v>
      </c>
      <c r="E224" s="2">
        <v>11035</v>
      </c>
      <c r="F224" s="64" t="s">
        <v>56</v>
      </c>
      <c r="G224" s="65" t="s">
        <v>457</v>
      </c>
      <c r="H224" s="50">
        <v>1663.35</v>
      </c>
    </row>
    <row r="225" spans="1:9" ht="12">
      <c r="A225" s="44">
        <v>41164</v>
      </c>
      <c r="B225" t="s">
        <v>466</v>
      </c>
      <c r="C225" t="s">
        <v>479</v>
      </c>
      <c r="D225" t="s">
        <v>13</v>
      </c>
      <c r="E225" s="2">
        <v>11035</v>
      </c>
      <c r="F225" s="64" t="s">
        <v>2</v>
      </c>
      <c r="G225" s="65" t="s">
        <v>486</v>
      </c>
      <c r="H225" s="50">
        <v>3130153.46</v>
      </c>
      <c r="I225" s="50">
        <f>SUM(H213:H225)</f>
        <v>3460475.19</v>
      </c>
    </row>
    <row r="226" spans="1:8" ht="12">
      <c r="A226" s="44">
        <v>41158</v>
      </c>
      <c r="B226" t="s">
        <v>419</v>
      </c>
      <c r="C226" t="s">
        <v>437</v>
      </c>
      <c r="D226" t="s">
        <v>13</v>
      </c>
      <c r="E226" s="2">
        <v>11036</v>
      </c>
      <c r="F226" s="64" t="s">
        <v>72</v>
      </c>
      <c r="G226" s="65" t="s">
        <v>458</v>
      </c>
      <c r="H226" s="50">
        <v>9784</v>
      </c>
    </row>
    <row r="227" spans="1:8" ht="12">
      <c r="A227" s="44">
        <v>41164</v>
      </c>
      <c r="B227" t="s">
        <v>466</v>
      </c>
      <c r="C227" t="s">
        <v>467</v>
      </c>
      <c r="D227" t="s">
        <v>13</v>
      </c>
      <c r="E227" s="2">
        <v>11036</v>
      </c>
      <c r="F227" s="64" t="s">
        <v>285</v>
      </c>
      <c r="G227" s="65">
        <v>15041</v>
      </c>
      <c r="H227" s="50">
        <v>1424</v>
      </c>
    </row>
    <row r="228" spans="1:8" ht="12">
      <c r="A228" s="44">
        <v>41164</v>
      </c>
      <c r="B228" t="s">
        <v>466</v>
      </c>
      <c r="C228" t="s">
        <v>468</v>
      </c>
      <c r="D228" t="s">
        <v>13</v>
      </c>
      <c r="E228" s="2">
        <v>11036</v>
      </c>
      <c r="F228" s="64" t="s">
        <v>3</v>
      </c>
      <c r="G228" s="66" t="s">
        <v>480</v>
      </c>
      <c r="H228" s="50">
        <v>164796.5</v>
      </c>
    </row>
    <row r="229" spans="1:8" ht="12">
      <c r="A229" s="44">
        <v>41164</v>
      </c>
      <c r="B229" t="s">
        <v>466</v>
      </c>
      <c r="C229" t="s">
        <v>469</v>
      </c>
      <c r="D229" t="s">
        <v>13</v>
      </c>
      <c r="E229" s="2">
        <v>11036</v>
      </c>
      <c r="F229" s="64" t="s">
        <v>105</v>
      </c>
      <c r="G229" s="65">
        <v>16704</v>
      </c>
      <c r="H229" s="50">
        <v>19800</v>
      </c>
    </row>
    <row r="230" spans="1:8" ht="12">
      <c r="A230" s="44">
        <v>41164</v>
      </c>
      <c r="B230" t="s">
        <v>466</v>
      </c>
      <c r="C230" t="s">
        <v>470</v>
      </c>
      <c r="D230" t="s">
        <v>13</v>
      </c>
      <c r="E230" s="2">
        <v>11036</v>
      </c>
      <c r="F230" s="64" t="s">
        <v>105</v>
      </c>
      <c r="G230" s="65">
        <v>16703</v>
      </c>
      <c r="H230" s="50">
        <v>9475</v>
      </c>
    </row>
    <row r="231" spans="1:8" ht="12">
      <c r="A231" s="44">
        <v>41164</v>
      </c>
      <c r="B231" t="s">
        <v>466</v>
      </c>
      <c r="C231" t="s">
        <v>477</v>
      </c>
      <c r="D231" t="s">
        <v>13</v>
      </c>
      <c r="E231" s="2">
        <v>11036</v>
      </c>
      <c r="F231" s="64" t="s">
        <v>81</v>
      </c>
      <c r="G231" s="66" t="s">
        <v>484</v>
      </c>
      <c r="H231" s="50">
        <v>5890</v>
      </c>
    </row>
    <row r="232" spans="1:8" ht="12">
      <c r="A232" s="44">
        <v>41171</v>
      </c>
      <c r="B232" t="s">
        <v>489</v>
      </c>
      <c r="C232" t="s">
        <v>490</v>
      </c>
      <c r="D232" t="s">
        <v>13</v>
      </c>
      <c r="E232" s="2">
        <v>11036</v>
      </c>
      <c r="F232" s="64" t="s">
        <v>292</v>
      </c>
      <c r="G232" s="65">
        <v>1137316</v>
      </c>
      <c r="H232" s="50">
        <v>1432.32</v>
      </c>
    </row>
    <row r="233" spans="1:8" ht="12">
      <c r="A233" s="44">
        <v>41171</v>
      </c>
      <c r="B233" t="s">
        <v>489</v>
      </c>
      <c r="C233" t="s">
        <v>491</v>
      </c>
      <c r="D233" t="s">
        <v>13</v>
      </c>
      <c r="E233" s="2">
        <v>11036</v>
      </c>
      <c r="F233" s="64" t="s">
        <v>292</v>
      </c>
      <c r="G233" s="65">
        <v>1466018</v>
      </c>
      <c r="H233" s="50">
        <v>78542</v>
      </c>
    </row>
    <row r="234" spans="1:8" ht="12">
      <c r="A234" s="44">
        <v>41164</v>
      </c>
      <c r="B234" t="s">
        <v>466</v>
      </c>
      <c r="C234" t="s">
        <v>471</v>
      </c>
      <c r="D234" t="s">
        <v>13</v>
      </c>
      <c r="E234" s="15">
        <v>12037</v>
      </c>
      <c r="F234" t="s">
        <v>176</v>
      </c>
      <c r="G234" s="66" t="s">
        <v>481</v>
      </c>
      <c r="H234" s="50">
        <v>17291.12</v>
      </c>
    </row>
    <row r="235" spans="1:8" ht="12">
      <c r="A235" s="44">
        <v>41178</v>
      </c>
      <c r="B235" t="s">
        <v>525</v>
      </c>
      <c r="C235" t="s">
        <v>529</v>
      </c>
      <c r="D235" t="s">
        <v>13</v>
      </c>
      <c r="E235" s="4" t="s">
        <v>1</v>
      </c>
      <c r="F235" s="80" t="s">
        <v>535</v>
      </c>
      <c r="G235" s="66" t="s">
        <v>536</v>
      </c>
      <c r="H235" s="50">
        <v>2000</v>
      </c>
    </row>
    <row r="236" spans="1:8" ht="12">
      <c r="A236" s="44">
        <v>41158</v>
      </c>
      <c r="B236" t="s">
        <v>419</v>
      </c>
      <c r="C236" t="s">
        <v>435</v>
      </c>
      <c r="D236" t="s">
        <v>16</v>
      </c>
      <c r="E236" s="2">
        <v>10008</v>
      </c>
      <c r="F236" s="64" t="s">
        <v>287</v>
      </c>
      <c r="G236" s="69" t="s">
        <v>456</v>
      </c>
      <c r="H236" s="50">
        <v>30726.8</v>
      </c>
    </row>
    <row r="237" spans="1:8" ht="12">
      <c r="A237" s="44">
        <v>41164</v>
      </c>
      <c r="B237" t="s">
        <v>466</v>
      </c>
      <c r="C237" t="s">
        <v>473</v>
      </c>
      <c r="D237" t="s">
        <v>16</v>
      </c>
      <c r="E237" s="2">
        <v>10048</v>
      </c>
      <c r="F237" s="80" t="s">
        <v>4</v>
      </c>
      <c r="G237" s="96">
        <v>3</v>
      </c>
      <c r="H237" s="50">
        <v>34000</v>
      </c>
    </row>
    <row r="238" spans="1:8" ht="12">
      <c r="A238" s="44">
        <v>41164</v>
      </c>
      <c r="B238" t="s">
        <v>466</v>
      </c>
      <c r="C238" t="s">
        <v>474</v>
      </c>
      <c r="D238" t="s">
        <v>16</v>
      </c>
      <c r="E238" s="2">
        <v>10048</v>
      </c>
      <c r="F238" s="80" t="s">
        <v>4</v>
      </c>
      <c r="G238" s="96">
        <v>4</v>
      </c>
      <c r="H238" s="50">
        <v>3000</v>
      </c>
    </row>
    <row r="239" spans="1:8" ht="12">
      <c r="A239" s="44">
        <v>41164</v>
      </c>
      <c r="B239" t="s">
        <v>466</v>
      </c>
      <c r="C239" t="s">
        <v>475</v>
      </c>
      <c r="D239" t="s">
        <v>16</v>
      </c>
      <c r="E239" s="2">
        <v>10048</v>
      </c>
      <c r="F239" s="80" t="s">
        <v>69</v>
      </c>
      <c r="G239" s="69">
        <v>10</v>
      </c>
      <c r="H239" s="50">
        <v>127896.71</v>
      </c>
    </row>
    <row r="240" spans="1:8" ht="12">
      <c r="A240" s="44">
        <v>41171</v>
      </c>
      <c r="B240" t="s">
        <v>489</v>
      </c>
      <c r="C240" t="s">
        <v>497</v>
      </c>
      <c r="D240" t="s">
        <v>16</v>
      </c>
      <c r="E240" s="2">
        <v>10048</v>
      </c>
      <c r="F240" s="80" t="s">
        <v>511</v>
      </c>
      <c r="G240" s="69" t="s">
        <v>512</v>
      </c>
      <c r="H240" s="50">
        <v>2720</v>
      </c>
    </row>
    <row r="241" spans="1:9" ht="12">
      <c r="A241" s="44">
        <v>41178</v>
      </c>
      <c r="B241" t="s">
        <v>525</v>
      </c>
      <c r="C241" t="s">
        <v>530</v>
      </c>
      <c r="D241" t="s">
        <v>16</v>
      </c>
      <c r="E241" s="4" t="s">
        <v>531</v>
      </c>
      <c r="F241" s="64" t="s">
        <v>537</v>
      </c>
      <c r="G241" s="69">
        <v>57522</v>
      </c>
      <c r="H241" s="50">
        <v>825</v>
      </c>
      <c r="I241" s="50">
        <f>SUM(H237:H241)</f>
        <v>168441.71000000002</v>
      </c>
    </row>
    <row r="243" spans="1:9" ht="12">
      <c r="A243" s="57"/>
      <c r="B243" s="51"/>
      <c r="C243" s="51"/>
      <c r="D243" s="51"/>
      <c r="E243" s="58"/>
      <c r="F243" s="51" t="s">
        <v>523</v>
      </c>
      <c r="G243" s="59"/>
      <c r="H243" s="60"/>
      <c r="I243" s="60"/>
    </row>
    <row r="244" spans="1:8" ht="12">
      <c r="A244" s="44">
        <v>41186</v>
      </c>
      <c r="B244" s="65" t="s">
        <v>605</v>
      </c>
      <c r="D244" t="s">
        <v>20</v>
      </c>
      <c r="E244" s="2">
        <v>10903</v>
      </c>
      <c r="F244" s="80" t="s">
        <v>271</v>
      </c>
      <c r="G244" s="65" t="s">
        <v>606</v>
      </c>
      <c r="H244" s="50">
        <v>791</v>
      </c>
    </row>
    <row r="245" spans="1:8" ht="12">
      <c r="A245" s="44">
        <v>41206</v>
      </c>
      <c r="B245" t="s">
        <v>647</v>
      </c>
      <c r="C245" t="s">
        <v>664</v>
      </c>
      <c r="D245" t="s">
        <v>20</v>
      </c>
      <c r="E245" s="2">
        <v>10903</v>
      </c>
      <c r="F245" s="80" t="s">
        <v>704</v>
      </c>
      <c r="G245" s="66" t="s">
        <v>705</v>
      </c>
      <c r="H245" s="50">
        <v>2661.52</v>
      </c>
    </row>
    <row r="246" spans="1:9" ht="12">
      <c r="A246" s="44">
        <v>41213</v>
      </c>
      <c r="B246" t="s">
        <v>673</v>
      </c>
      <c r="C246" t="s">
        <v>682</v>
      </c>
      <c r="D246" t="s">
        <v>20</v>
      </c>
      <c r="E246" s="2">
        <v>10903</v>
      </c>
      <c r="F246" s="80" t="s">
        <v>336</v>
      </c>
      <c r="G246" s="66" t="s">
        <v>721</v>
      </c>
      <c r="H246" s="50">
        <v>48913.75</v>
      </c>
      <c r="I246" s="50">
        <f>SUM(H238:H246)</f>
        <v>186807.98</v>
      </c>
    </row>
    <row r="247" spans="1:8" ht="12">
      <c r="A247" s="44">
        <v>41192</v>
      </c>
      <c r="B247" t="s">
        <v>566</v>
      </c>
      <c r="C247" t="s">
        <v>579</v>
      </c>
      <c r="D247" t="s">
        <v>20</v>
      </c>
      <c r="E247" s="2">
        <v>11037</v>
      </c>
      <c r="F247" s="80" t="s">
        <v>143</v>
      </c>
      <c r="G247" s="65" t="s">
        <v>628</v>
      </c>
      <c r="H247" s="50">
        <v>492952.47</v>
      </c>
    </row>
    <row r="248" spans="1:8" ht="12">
      <c r="A248" s="44">
        <v>41192</v>
      </c>
      <c r="B248" t="s">
        <v>566</v>
      </c>
      <c r="C248" t="s">
        <v>580</v>
      </c>
      <c r="D248" t="s">
        <v>20</v>
      </c>
      <c r="E248" s="2">
        <v>11037</v>
      </c>
      <c r="F248" s="80" t="s">
        <v>143</v>
      </c>
      <c r="G248" s="65" t="s">
        <v>628</v>
      </c>
      <c r="H248" s="50">
        <v>0.02</v>
      </c>
    </row>
    <row r="249" spans="1:8" ht="12">
      <c r="A249" s="44">
        <v>41192</v>
      </c>
      <c r="B249" t="s">
        <v>566</v>
      </c>
      <c r="C249" t="s">
        <v>584</v>
      </c>
      <c r="D249" t="s">
        <v>20</v>
      </c>
      <c r="E249" s="2">
        <v>11037</v>
      </c>
      <c r="F249" s="80" t="s">
        <v>57</v>
      </c>
      <c r="G249" s="65" t="s">
        <v>632</v>
      </c>
      <c r="H249" s="50">
        <v>8404.22</v>
      </c>
    </row>
    <row r="250" spans="1:8" ht="12">
      <c r="A250" s="44">
        <v>41199</v>
      </c>
      <c r="B250" t="s">
        <v>587</v>
      </c>
      <c r="C250" t="s">
        <v>593</v>
      </c>
      <c r="D250" t="s">
        <v>20</v>
      </c>
      <c r="E250" s="2">
        <v>11037</v>
      </c>
      <c r="F250" s="80" t="s">
        <v>143</v>
      </c>
      <c r="G250" s="65">
        <v>1011974</v>
      </c>
      <c r="H250" s="50">
        <v>500915.29</v>
      </c>
    </row>
    <row r="251" spans="1:8" ht="12">
      <c r="A251" s="44">
        <v>41192</v>
      </c>
      <c r="B251" t="s">
        <v>566</v>
      </c>
      <c r="C251" t="s">
        <v>578</v>
      </c>
      <c r="D251" t="s">
        <v>20</v>
      </c>
      <c r="E251" s="4" t="s">
        <v>5</v>
      </c>
      <c r="F251" s="80" t="s">
        <v>64</v>
      </c>
      <c r="G251" s="65">
        <v>2661</v>
      </c>
      <c r="H251" s="50">
        <v>7457.03</v>
      </c>
    </row>
    <row r="252" spans="1:8" ht="12">
      <c r="A252" s="44">
        <v>41199</v>
      </c>
      <c r="B252" t="s">
        <v>587</v>
      </c>
      <c r="C252" t="s">
        <v>601</v>
      </c>
      <c r="D252" t="s">
        <v>35</v>
      </c>
      <c r="E252" s="2">
        <v>10008</v>
      </c>
      <c r="F252" s="64" t="s">
        <v>385</v>
      </c>
      <c r="G252" s="65">
        <v>154182</v>
      </c>
      <c r="H252" s="50">
        <v>56023.75</v>
      </c>
    </row>
    <row r="253" spans="1:8" ht="12">
      <c r="A253" s="44">
        <v>41201</v>
      </c>
      <c r="B253" t="s">
        <v>51</v>
      </c>
      <c r="D253" t="s">
        <v>35</v>
      </c>
      <c r="E253" s="2">
        <v>10008</v>
      </c>
      <c r="F253" s="64" t="s">
        <v>385</v>
      </c>
      <c r="G253" s="65" t="s">
        <v>646</v>
      </c>
      <c r="H253" s="50">
        <v>-56023.75</v>
      </c>
    </row>
    <row r="254" spans="1:8" ht="12">
      <c r="A254" s="44">
        <v>41192</v>
      </c>
      <c r="B254" t="s">
        <v>566</v>
      </c>
      <c r="C254" t="s">
        <v>570</v>
      </c>
      <c r="D254" t="s">
        <v>35</v>
      </c>
      <c r="E254" s="2">
        <v>10050</v>
      </c>
      <c r="F254" t="s">
        <v>54</v>
      </c>
      <c r="G254" s="3" t="s">
        <v>622</v>
      </c>
      <c r="H254" s="50">
        <v>68308.91</v>
      </c>
    </row>
    <row r="255" spans="1:8" ht="12">
      <c r="A255" s="44">
        <v>41185</v>
      </c>
      <c r="B255" t="s">
        <v>548</v>
      </c>
      <c r="C255" t="s">
        <v>549</v>
      </c>
      <c r="D255" t="s">
        <v>35</v>
      </c>
      <c r="E255" s="2">
        <v>12046</v>
      </c>
      <c r="F255" s="80" t="s">
        <v>52</v>
      </c>
      <c r="G255" s="68" t="s">
        <v>608</v>
      </c>
      <c r="H255" s="50">
        <v>137374.63</v>
      </c>
    </row>
    <row r="256" spans="1:8" ht="12">
      <c r="A256" s="44">
        <v>41185</v>
      </c>
      <c r="B256" t="s">
        <v>548</v>
      </c>
      <c r="C256" t="s">
        <v>550</v>
      </c>
      <c r="D256" t="s">
        <v>35</v>
      </c>
      <c r="E256" s="2">
        <v>12046</v>
      </c>
      <c r="F256" s="80" t="s">
        <v>180</v>
      </c>
      <c r="G256" s="68" t="s">
        <v>609</v>
      </c>
      <c r="H256" s="50">
        <v>8133</v>
      </c>
    </row>
    <row r="257" spans="1:8" ht="12">
      <c r="A257" s="44">
        <v>41192</v>
      </c>
      <c r="B257" t="s">
        <v>566</v>
      </c>
      <c r="C257" t="s">
        <v>567</v>
      </c>
      <c r="D257" t="s">
        <v>35</v>
      </c>
      <c r="E257" s="2">
        <v>12046</v>
      </c>
      <c r="F257" s="80" t="s">
        <v>339</v>
      </c>
      <c r="G257" s="68" t="s">
        <v>621</v>
      </c>
      <c r="H257" s="50">
        <v>79412.31</v>
      </c>
    </row>
    <row r="258" spans="1:8" ht="12">
      <c r="A258" s="44">
        <v>41199</v>
      </c>
      <c r="B258" t="s">
        <v>587</v>
      </c>
      <c r="C258" t="s">
        <v>594</v>
      </c>
      <c r="D258" t="s">
        <v>35</v>
      </c>
      <c r="E258" s="2">
        <v>12046</v>
      </c>
      <c r="F258" s="80" t="s">
        <v>324</v>
      </c>
      <c r="G258" s="68">
        <v>77217</v>
      </c>
      <c r="H258" s="50">
        <v>7275.03</v>
      </c>
    </row>
    <row r="259" spans="1:8" ht="12">
      <c r="A259" s="44">
        <v>41199</v>
      </c>
      <c r="B259" t="s">
        <v>587</v>
      </c>
      <c r="C259" t="s">
        <v>595</v>
      </c>
      <c r="D259" t="s">
        <v>35</v>
      </c>
      <c r="E259" s="2">
        <v>12046</v>
      </c>
      <c r="F259" s="80" t="s">
        <v>70</v>
      </c>
      <c r="G259" s="68" t="s">
        <v>639</v>
      </c>
      <c r="H259" s="50">
        <v>375</v>
      </c>
    </row>
    <row r="260" spans="1:8" ht="12">
      <c r="A260" s="44">
        <v>41199</v>
      </c>
      <c r="B260" t="s">
        <v>587</v>
      </c>
      <c r="C260" t="s">
        <v>596</v>
      </c>
      <c r="D260" t="s">
        <v>35</v>
      </c>
      <c r="E260" s="2">
        <v>12046</v>
      </c>
      <c r="F260" s="80" t="s">
        <v>461</v>
      </c>
      <c r="G260" s="68" t="s">
        <v>640</v>
      </c>
      <c r="H260" s="50">
        <v>180</v>
      </c>
    </row>
    <row r="261" spans="1:8" ht="12">
      <c r="A261" s="44">
        <v>41199</v>
      </c>
      <c r="B261" t="s">
        <v>587</v>
      </c>
      <c r="C261" t="s">
        <v>602</v>
      </c>
      <c r="D261" t="s">
        <v>35</v>
      </c>
      <c r="E261" s="2">
        <v>12046</v>
      </c>
      <c r="F261" s="80" t="s">
        <v>52</v>
      </c>
      <c r="G261" s="68" t="s">
        <v>643</v>
      </c>
      <c r="H261" s="50">
        <v>354.82</v>
      </c>
    </row>
    <row r="262" spans="1:8" ht="12">
      <c r="A262" s="44">
        <v>41213</v>
      </c>
      <c r="B262" t="s">
        <v>51</v>
      </c>
      <c r="D262" t="s">
        <v>35</v>
      </c>
      <c r="E262" s="2">
        <v>12046</v>
      </c>
      <c r="F262" s="80" t="s">
        <v>50</v>
      </c>
      <c r="G262" s="68" t="s">
        <v>690</v>
      </c>
      <c r="H262" s="90">
        <v>-30.71</v>
      </c>
    </row>
    <row r="263" spans="1:8" ht="12">
      <c r="A263" s="44">
        <v>41213</v>
      </c>
      <c r="B263" t="s">
        <v>51</v>
      </c>
      <c r="D263" t="s">
        <v>35</v>
      </c>
      <c r="E263" s="2">
        <v>12046</v>
      </c>
      <c r="F263" s="80" t="s">
        <v>339</v>
      </c>
      <c r="G263" s="68" t="s">
        <v>691</v>
      </c>
      <c r="H263" s="90">
        <v>-58.86</v>
      </c>
    </row>
    <row r="264" spans="1:8" ht="12">
      <c r="A264" s="44">
        <v>41206</v>
      </c>
      <c r="B264" t="s">
        <v>647</v>
      </c>
      <c r="C264" t="s">
        <v>666</v>
      </c>
      <c r="D264" t="s">
        <v>35</v>
      </c>
      <c r="E264" s="4" t="s">
        <v>71</v>
      </c>
      <c r="F264" s="95" t="s">
        <v>383</v>
      </c>
      <c r="G264" s="69" t="s">
        <v>707</v>
      </c>
      <c r="H264" s="50">
        <v>4877</v>
      </c>
    </row>
    <row r="265" spans="1:8" ht="12">
      <c r="A265" s="44">
        <v>41192</v>
      </c>
      <c r="B265" t="s">
        <v>566</v>
      </c>
      <c r="C265" t="s">
        <v>568</v>
      </c>
      <c r="D265" t="s">
        <v>35</v>
      </c>
      <c r="E265" s="4" t="s">
        <v>53</v>
      </c>
      <c r="F265" t="s">
        <v>60</v>
      </c>
      <c r="G265" s="3">
        <v>14</v>
      </c>
      <c r="H265" s="50">
        <v>6576.5</v>
      </c>
    </row>
    <row r="266" spans="1:8" ht="12">
      <c r="A266" s="44">
        <v>41192</v>
      </c>
      <c r="B266" t="s">
        <v>566</v>
      </c>
      <c r="C266" t="s">
        <v>569</v>
      </c>
      <c r="D266" t="s">
        <v>35</v>
      </c>
      <c r="E266" s="4" t="s">
        <v>53</v>
      </c>
      <c r="F266" t="s">
        <v>54</v>
      </c>
      <c r="G266" s="3" t="s">
        <v>622</v>
      </c>
      <c r="H266" s="50">
        <v>10805.3</v>
      </c>
    </row>
    <row r="267" spans="1:8" ht="12">
      <c r="A267" s="44">
        <v>41185</v>
      </c>
      <c r="B267" t="s">
        <v>548</v>
      </c>
      <c r="C267" t="s">
        <v>562</v>
      </c>
      <c r="D267" t="s">
        <v>21</v>
      </c>
      <c r="E267" s="2">
        <v>10049</v>
      </c>
      <c r="F267" s="76" t="s">
        <v>0</v>
      </c>
      <c r="G267" s="68" t="s">
        <v>618</v>
      </c>
      <c r="H267" s="50">
        <v>106301.86</v>
      </c>
    </row>
    <row r="268" spans="1:8" ht="12">
      <c r="A268" s="44">
        <v>41213</v>
      </c>
      <c r="B268" t="s">
        <v>673</v>
      </c>
      <c r="C268" t="s">
        <v>680</v>
      </c>
      <c r="D268" t="s">
        <v>21</v>
      </c>
      <c r="E268" s="2">
        <v>10049</v>
      </c>
      <c r="F268" s="76" t="s">
        <v>0</v>
      </c>
      <c r="G268" s="68" t="s">
        <v>720</v>
      </c>
      <c r="H268" s="50">
        <v>27675.63</v>
      </c>
    </row>
    <row r="269" spans="1:8" ht="12">
      <c r="A269" s="44">
        <v>41192</v>
      </c>
      <c r="B269" t="s">
        <v>566</v>
      </c>
      <c r="C269" t="s">
        <v>581</v>
      </c>
      <c r="D269" t="s">
        <v>21</v>
      </c>
      <c r="E269" s="2">
        <v>11042</v>
      </c>
      <c r="F269" s="76" t="s">
        <v>2</v>
      </c>
      <c r="G269" s="68" t="s">
        <v>629</v>
      </c>
      <c r="H269" s="50">
        <v>1653805</v>
      </c>
    </row>
    <row r="270" spans="1:8" ht="12">
      <c r="A270" s="44">
        <v>41206</v>
      </c>
      <c r="B270" t="s">
        <v>647</v>
      </c>
      <c r="C270" t="s">
        <v>665</v>
      </c>
      <c r="D270" t="s">
        <v>21</v>
      </c>
      <c r="E270" s="2">
        <v>11042</v>
      </c>
      <c r="F270" s="76" t="s">
        <v>2</v>
      </c>
      <c r="G270" s="68" t="s">
        <v>706</v>
      </c>
      <c r="H270" s="50">
        <v>1503440</v>
      </c>
    </row>
    <row r="271" spans="1:8" ht="12">
      <c r="A271" s="44">
        <v>41213</v>
      </c>
      <c r="B271" t="s">
        <v>673</v>
      </c>
      <c r="C271" t="s">
        <v>681</v>
      </c>
      <c r="D271" t="s">
        <v>21</v>
      </c>
      <c r="E271" s="2">
        <v>11042</v>
      </c>
      <c r="F271" s="76" t="s">
        <v>0</v>
      </c>
      <c r="G271" s="68" t="s">
        <v>720</v>
      </c>
      <c r="H271" s="50">
        <v>12822.82</v>
      </c>
    </row>
    <row r="272" spans="1:8" ht="12">
      <c r="A272" s="44">
        <v>41206</v>
      </c>
      <c r="B272" t="s">
        <v>647</v>
      </c>
      <c r="C272" t="s">
        <v>667</v>
      </c>
      <c r="D272" t="s">
        <v>21</v>
      </c>
      <c r="E272" s="4" t="s">
        <v>76</v>
      </c>
      <c r="F272" s="67" t="s">
        <v>221</v>
      </c>
      <c r="G272" s="112" t="s">
        <v>708</v>
      </c>
      <c r="H272" s="50">
        <v>750</v>
      </c>
    </row>
    <row r="273" spans="1:8" ht="12">
      <c r="A273" s="44">
        <v>41206</v>
      </c>
      <c r="B273" t="s">
        <v>647</v>
      </c>
      <c r="C273" t="s">
        <v>668</v>
      </c>
      <c r="D273" t="s">
        <v>21</v>
      </c>
      <c r="E273" s="4" t="s">
        <v>76</v>
      </c>
      <c r="F273" s="67" t="s">
        <v>221</v>
      </c>
      <c r="G273" s="112" t="s">
        <v>709</v>
      </c>
      <c r="H273" s="50">
        <v>750</v>
      </c>
    </row>
    <row r="274" spans="1:8" ht="12">
      <c r="A274" s="44">
        <v>41206</v>
      </c>
      <c r="B274" t="s">
        <v>647</v>
      </c>
      <c r="C274" t="s">
        <v>669</v>
      </c>
      <c r="D274" t="s">
        <v>8</v>
      </c>
      <c r="E274" s="2">
        <v>10905</v>
      </c>
      <c r="F274" s="67" t="s">
        <v>710</v>
      </c>
      <c r="G274" s="65" t="s">
        <v>711</v>
      </c>
      <c r="H274" s="50">
        <v>272.52</v>
      </c>
    </row>
    <row r="275" spans="1:8" ht="12">
      <c r="A275" s="44">
        <v>41199</v>
      </c>
      <c r="B275" t="s">
        <v>587</v>
      </c>
      <c r="C275" t="s">
        <v>598</v>
      </c>
      <c r="D275" t="s">
        <v>22</v>
      </c>
      <c r="E275" s="2">
        <v>11040</v>
      </c>
      <c r="F275" s="67" t="s">
        <v>47</v>
      </c>
      <c r="G275" s="65" t="s">
        <v>642</v>
      </c>
      <c r="H275" s="50">
        <v>27888</v>
      </c>
    </row>
    <row r="276" spans="1:8" ht="12">
      <c r="A276" s="44">
        <v>41206</v>
      </c>
      <c r="B276" t="s">
        <v>647</v>
      </c>
      <c r="C276" t="s">
        <v>670</v>
      </c>
      <c r="D276" t="s">
        <v>23</v>
      </c>
      <c r="E276" s="2">
        <v>11043</v>
      </c>
      <c r="F276" s="67" t="s">
        <v>0</v>
      </c>
      <c r="G276" s="68">
        <v>42</v>
      </c>
      <c r="H276" s="50">
        <v>86695.17</v>
      </c>
    </row>
    <row r="277" spans="1:8" ht="12">
      <c r="A277" s="44">
        <v>41206</v>
      </c>
      <c r="B277" t="s">
        <v>647</v>
      </c>
      <c r="C277" t="s">
        <v>671</v>
      </c>
      <c r="D277" t="s">
        <v>23</v>
      </c>
      <c r="E277" s="2">
        <v>11043</v>
      </c>
      <c r="F277" s="67" t="s">
        <v>47</v>
      </c>
      <c r="G277" s="68" t="s">
        <v>712</v>
      </c>
      <c r="H277" s="50">
        <v>3584146.49</v>
      </c>
    </row>
    <row r="278" spans="1:9" ht="12">
      <c r="A278" s="44">
        <v>41206</v>
      </c>
      <c r="B278" t="s">
        <v>647</v>
      </c>
      <c r="C278" t="s">
        <v>672</v>
      </c>
      <c r="D278" t="s">
        <v>23</v>
      </c>
      <c r="E278" s="2">
        <v>12047</v>
      </c>
      <c r="F278" s="67" t="s">
        <v>47</v>
      </c>
      <c r="G278" s="65" t="s">
        <v>713</v>
      </c>
      <c r="H278" s="50">
        <v>384540</v>
      </c>
      <c r="I278" s="50">
        <f>SUM(H254:H278)</f>
        <v>7712670.42</v>
      </c>
    </row>
    <row r="279" spans="1:8" ht="12">
      <c r="A279" s="44">
        <v>41199</v>
      </c>
      <c r="B279" t="s">
        <v>587</v>
      </c>
      <c r="C279" t="s">
        <v>603</v>
      </c>
      <c r="D279" t="s">
        <v>14</v>
      </c>
      <c r="E279" s="2">
        <v>11034</v>
      </c>
      <c r="F279" t="s">
        <v>333</v>
      </c>
      <c r="G279" s="3" t="s">
        <v>644</v>
      </c>
      <c r="H279" s="50">
        <v>4456.83</v>
      </c>
    </row>
    <row r="280" spans="1:9" ht="12">
      <c r="A280" s="44">
        <v>41199</v>
      </c>
      <c r="B280" t="s">
        <v>587</v>
      </c>
      <c r="C280" t="s">
        <v>604</v>
      </c>
      <c r="D280" t="s">
        <v>14</v>
      </c>
      <c r="E280" s="2">
        <v>11034</v>
      </c>
      <c r="F280" t="s">
        <v>333</v>
      </c>
      <c r="G280" s="3" t="s">
        <v>645</v>
      </c>
      <c r="H280" s="50">
        <v>406902.6</v>
      </c>
      <c r="I280" s="50">
        <f>SUM(H264:H280)</f>
        <v>7822705.72</v>
      </c>
    </row>
    <row r="281" spans="1:8" ht="12">
      <c r="A281" s="44">
        <v>41206</v>
      </c>
      <c r="B281" t="s">
        <v>647</v>
      </c>
      <c r="C281" t="s">
        <v>656</v>
      </c>
      <c r="D281" t="s">
        <v>14</v>
      </c>
      <c r="E281" s="2">
        <v>11034</v>
      </c>
      <c r="F281" t="s">
        <v>333</v>
      </c>
      <c r="G281" s="3" t="s">
        <v>699</v>
      </c>
      <c r="H281" s="50">
        <v>271268.4</v>
      </c>
    </row>
    <row r="282" spans="1:8" ht="12">
      <c r="A282" s="44">
        <v>41206</v>
      </c>
      <c r="B282" t="s">
        <v>647</v>
      </c>
      <c r="C282" t="s">
        <v>657</v>
      </c>
      <c r="D282" t="s">
        <v>14</v>
      </c>
      <c r="E282" s="2">
        <v>11034</v>
      </c>
      <c r="F282" t="s">
        <v>333</v>
      </c>
      <c r="G282" s="3" t="s">
        <v>700</v>
      </c>
      <c r="H282" s="50">
        <v>1816.58</v>
      </c>
    </row>
    <row r="283" spans="1:8" ht="12">
      <c r="A283" s="44">
        <v>41206</v>
      </c>
      <c r="B283" t="s">
        <v>647</v>
      </c>
      <c r="C283" t="s">
        <v>658</v>
      </c>
      <c r="D283" t="s">
        <v>14</v>
      </c>
      <c r="E283" s="2">
        <v>11034</v>
      </c>
      <c r="F283" t="s">
        <v>333</v>
      </c>
      <c r="G283" s="3" t="s">
        <v>701</v>
      </c>
      <c r="H283" s="50">
        <v>15460</v>
      </c>
    </row>
    <row r="284" spans="1:8" ht="12">
      <c r="A284" s="44">
        <v>41183</v>
      </c>
      <c r="B284" t="s">
        <v>51</v>
      </c>
      <c r="D284" t="s">
        <v>14</v>
      </c>
      <c r="E284" s="4" t="s">
        <v>62</v>
      </c>
      <c r="F284" t="s">
        <v>74</v>
      </c>
      <c r="G284" s="3" t="s">
        <v>524</v>
      </c>
      <c r="H284" s="50">
        <v>-2427</v>
      </c>
    </row>
    <row r="285" spans="1:8" ht="12">
      <c r="A285" s="44">
        <v>41185</v>
      </c>
      <c r="B285" t="s">
        <v>548</v>
      </c>
      <c r="C285" t="s">
        <v>551</v>
      </c>
      <c r="D285" t="s">
        <v>14</v>
      </c>
      <c r="E285" s="4" t="s">
        <v>62</v>
      </c>
      <c r="F285" s="103" t="s">
        <v>74</v>
      </c>
      <c r="G285" s="105">
        <v>269731641</v>
      </c>
      <c r="H285" s="50">
        <v>1112</v>
      </c>
    </row>
    <row r="286" spans="1:8" ht="12">
      <c r="A286" s="44">
        <v>41185</v>
      </c>
      <c r="B286" t="s">
        <v>548</v>
      </c>
      <c r="C286" t="s">
        <v>552</v>
      </c>
      <c r="D286" t="s">
        <v>14</v>
      </c>
      <c r="E286" s="4" t="s">
        <v>62</v>
      </c>
      <c r="F286" s="103" t="s">
        <v>74</v>
      </c>
      <c r="G286" s="105">
        <v>269731642</v>
      </c>
      <c r="H286" s="50">
        <v>1112</v>
      </c>
    </row>
    <row r="287" spans="1:8" ht="12">
      <c r="A287" s="44">
        <v>41185</v>
      </c>
      <c r="B287" t="s">
        <v>548</v>
      </c>
      <c r="C287" t="s">
        <v>553</v>
      </c>
      <c r="D287" t="s">
        <v>14</v>
      </c>
      <c r="E287" s="4" t="s">
        <v>62</v>
      </c>
      <c r="F287" s="103" t="s">
        <v>74</v>
      </c>
      <c r="G287" s="105">
        <v>269731643</v>
      </c>
      <c r="H287" s="50">
        <v>1112</v>
      </c>
    </row>
    <row r="288" spans="1:8" ht="12">
      <c r="A288" s="44">
        <v>41192</v>
      </c>
      <c r="B288" t="s">
        <v>566</v>
      </c>
      <c r="C288" t="s">
        <v>585</v>
      </c>
      <c r="D288" t="s">
        <v>14</v>
      </c>
      <c r="E288" s="4" t="s">
        <v>62</v>
      </c>
      <c r="F288" s="103" t="s">
        <v>633</v>
      </c>
      <c r="G288" s="105" t="s">
        <v>634</v>
      </c>
      <c r="H288" s="50">
        <v>8800</v>
      </c>
    </row>
    <row r="289" spans="1:8" ht="12">
      <c r="A289" s="44">
        <v>41206</v>
      </c>
      <c r="B289" t="s">
        <v>647</v>
      </c>
      <c r="C289" t="s">
        <v>654</v>
      </c>
      <c r="D289" t="s">
        <v>14</v>
      </c>
      <c r="E289" s="4" t="s">
        <v>62</v>
      </c>
      <c r="F289" s="80" t="s">
        <v>698</v>
      </c>
      <c r="G289" s="105">
        <v>90663499</v>
      </c>
      <c r="H289" s="50">
        <v>28630</v>
      </c>
    </row>
    <row r="290" spans="1:8" ht="12">
      <c r="A290" s="44">
        <v>41206</v>
      </c>
      <c r="B290" t="s">
        <v>647</v>
      </c>
      <c r="C290" t="s">
        <v>655</v>
      </c>
      <c r="D290" t="s">
        <v>14</v>
      </c>
      <c r="E290" s="4" t="s">
        <v>62</v>
      </c>
      <c r="F290" s="103" t="s">
        <v>509</v>
      </c>
      <c r="G290" s="105">
        <v>400156727</v>
      </c>
      <c r="H290" s="50">
        <v>216.27</v>
      </c>
    </row>
    <row r="291" spans="1:8" ht="12">
      <c r="A291" s="44">
        <v>41185</v>
      </c>
      <c r="B291" t="s">
        <v>548</v>
      </c>
      <c r="C291" t="s">
        <v>554</v>
      </c>
      <c r="D291" t="s">
        <v>17</v>
      </c>
      <c r="E291" s="2">
        <v>11045</v>
      </c>
      <c r="F291" s="80" t="s">
        <v>610</v>
      </c>
      <c r="G291" s="65" t="s">
        <v>611</v>
      </c>
      <c r="H291" s="50">
        <v>5213.26</v>
      </c>
    </row>
    <row r="292" spans="1:8" ht="12">
      <c r="A292" s="44">
        <v>41185</v>
      </c>
      <c r="B292" t="s">
        <v>548</v>
      </c>
      <c r="C292" t="s">
        <v>555</v>
      </c>
      <c r="D292" t="s">
        <v>17</v>
      </c>
      <c r="E292" s="2">
        <v>11045</v>
      </c>
      <c r="F292" s="80" t="s">
        <v>447</v>
      </c>
      <c r="G292" s="65">
        <v>6481</v>
      </c>
      <c r="H292" s="50">
        <v>760</v>
      </c>
    </row>
    <row r="293" spans="1:8" ht="12">
      <c r="A293" s="44">
        <v>41185</v>
      </c>
      <c r="B293" t="s">
        <v>548</v>
      </c>
      <c r="C293" t="s">
        <v>564</v>
      </c>
      <c r="D293" t="s">
        <v>17</v>
      </c>
      <c r="E293" s="2">
        <v>11045</v>
      </c>
      <c r="F293" s="80" t="s">
        <v>445</v>
      </c>
      <c r="G293" s="65" t="s">
        <v>620</v>
      </c>
      <c r="H293" s="50">
        <v>14517</v>
      </c>
    </row>
    <row r="294" spans="1:8" ht="12">
      <c r="A294" s="44">
        <v>41192</v>
      </c>
      <c r="B294" t="s">
        <v>566</v>
      </c>
      <c r="C294" t="s">
        <v>575</v>
      </c>
      <c r="D294" t="s">
        <v>17</v>
      </c>
      <c r="E294" s="2">
        <v>11045</v>
      </c>
      <c r="F294" s="76" t="s">
        <v>47</v>
      </c>
      <c r="G294" s="65" t="s">
        <v>626</v>
      </c>
      <c r="H294" s="50">
        <v>682749</v>
      </c>
    </row>
    <row r="295" spans="1:8" ht="12">
      <c r="A295" s="44">
        <v>41192</v>
      </c>
      <c r="B295" t="s">
        <v>566</v>
      </c>
      <c r="C295" t="s">
        <v>576</v>
      </c>
      <c r="D295" t="s">
        <v>17</v>
      </c>
      <c r="E295" s="2">
        <v>11045</v>
      </c>
      <c r="F295" s="80" t="s">
        <v>79</v>
      </c>
      <c r="G295" s="65" t="s">
        <v>627</v>
      </c>
      <c r="H295" s="50">
        <v>499.37</v>
      </c>
    </row>
    <row r="296" spans="1:9" ht="12">
      <c r="A296" s="44">
        <v>41192</v>
      </c>
      <c r="B296" t="s">
        <v>566</v>
      </c>
      <c r="C296" t="s">
        <v>586</v>
      </c>
      <c r="D296" t="s">
        <v>17</v>
      </c>
      <c r="E296" s="2">
        <v>11045</v>
      </c>
      <c r="F296" s="80" t="s">
        <v>294</v>
      </c>
      <c r="G296" s="65">
        <v>1261611439</v>
      </c>
      <c r="H296" s="50">
        <v>245315.88</v>
      </c>
      <c r="I296" s="50">
        <f>SUM(H278:H296)</f>
        <v>2072054.1900000004</v>
      </c>
    </row>
    <row r="297" spans="1:8" ht="12">
      <c r="A297" s="44">
        <v>41199</v>
      </c>
      <c r="B297" t="s">
        <v>587</v>
      </c>
      <c r="C297" t="s">
        <v>590</v>
      </c>
      <c r="D297" t="s">
        <v>17</v>
      </c>
      <c r="E297" s="2">
        <v>11045</v>
      </c>
      <c r="F297" s="80" t="s">
        <v>79</v>
      </c>
      <c r="G297" s="65" t="s">
        <v>637</v>
      </c>
      <c r="H297" s="50">
        <v>1528.3</v>
      </c>
    </row>
    <row r="298" spans="1:8" ht="12">
      <c r="A298" s="44">
        <v>41199</v>
      </c>
      <c r="B298" t="s">
        <v>587</v>
      </c>
      <c r="C298" t="s">
        <v>591</v>
      </c>
      <c r="D298" t="s">
        <v>17</v>
      </c>
      <c r="E298" s="2">
        <v>11045</v>
      </c>
      <c r="F298" s="80" t="s">
        <v>381</v>
      </c>
      <c r="G298" s="65">
        <v>229260</v>
      </c>
      <c r="H298" s="50">
        <v>15190.35</v>
      </c>
    </row>
    <row r="299" spans="1:8" ht="12">
      <c r="A299" s="44">
        <v>41199</v>
      </c>
      <c r="B299" t="s">
        <v>587</v>
      </c>
      <c r="C299" t="s">
        <v>592</v>
      </c>
      <c r="D299" t="s">
        <v>17</v>
      </c>
      <c r="E299" s="2">
        <v>11045</v>
      </c>
      <c r="F299" s="80" t="s">
        <v>381</v>
      </c>
      <c r="G299" s="3" t="s">
        <v>638</v>
      </c>
      <c r="H299" s="50">
        <v>2674.22</v>
      </c>
    </row>
    <row r="300" spans="1:8" ht="12">
      <c r="A300" s="44">
        <v>41200</v>
      </c>
      <c r="B300" s="3" t="s">
        <v>607</v>
      </c>
      <c r="D300" t="s">
        <v>17</v>
      </c>
      <c r="E300" s="2">
        <v>11045</v>
      </c>
      <c r="F300" s="80" t="s">
        <v>271</v>
      </c>
      <c r="G300" s="65">
        <v>405100</v>
      </c>
      <c r="H300" s="110">
        <v>6106.5</v>
      </c>
    </row>
    <row r="301" spans="1:8" ht="12">
      <c r="A301" s="44">
        <v>41206</v>
      </c>
      <c r="B301" t="s">
        <v>647</v>
      </c>
      <c r="C301" t="s">
        <v>660</v>
      </c>
      <c r="D301" t="s">
        <v>17</v>
      </c>
      <c r="E301" s="2">
        <v>11045</v>
      </c>
      <c r="F301" s="76" t="s">
        <v>47</v>
      </c>
      <c r="G301" s="65" t="s">
        <v>703</v>
      </c>
      <c r="H301" s="50">
        <v>561148</v>
      </c>
    </row>
    <row r="302" spans="1:8" ht="12">
      <c r="A302" s="44">
        <v>41213</v>
      </c>
      <c r="B302" t="s">
        <v>673</v>
      </c>
      <c r="C302" t="s">
        <v>677</v>
      </c>
      <c r="D302" t="s">
        <v>17</v>
      </c>
      <c r="E302" s="2">
        <v>11045</v>
      </c>
      <c r="F302" s="80" t="s">
        <v>79</v>
      </c>
      <c r="G302" s="65" t="s">
        <v>717</v>
      </c>
      <c r="H302" s="50">
        <v>1150</v>
      </c>
    </row>
    <row r="303" spans="1:8" ht="12">
      <c r="A303" s="44">
        <v>41213</v>
      </c>
      <c r="B303" t="s">
        <v>673</v>
      </c>
      <c r="C303" t="s">
        <v>678</v>
      </c>
      <c r="D303" t="s">
        <v>17</v>
      </c>
      <c r="E303" s="2">
        <v>11045</v>
      </c>
      <c r="F303" s="80" t="s">
        <v>68</v>
      </c>
      <c r="G303" s="111" t="s">
        <v>718</v>
      </c>
      <c r="H303" s="50">
        <v>32818.69</v>
      </c>
    </row>
    <row r="304" spans="1:8" ht="12">
      <c r="A304" s="44">
        <v>41213</v>
      </c>
      <c r="B304" t="s">
        <v>673</v>
      </c>
      <c r="C304" t="s">
        <v>679</v>
      </c>
      <c r="D304" t="s">
        <v>17</v>
      </c>
      <c r="E304" s="2">
        <v>11045</v>
      </c>
      <c r="F304" s="80" t="s">
        <v>68</v>
      </c>
      <c r="G304" s="111" t="s">
        <v>719</v>
      </c>
      <c r="H304" s="50">
        <v>100000</v>
      </c>
    </row>
    <row r="305" spans="1:8" ht="12">
      <c r="A305" s="44">
        <v>41192</v>
      </c>
      <c r="B305" t="s">
        <v>566</v>
      </c>
      <c r="C305" t="s">
        <v>574</v>
      </c>
      <c r="D305" t="s">
        <v>17</v>
      </c>
      <c r="E305" s="2">
        <v>12048</v>
      </c>
      <c r="F305" s="76" t="s">
        <v>47</v>
      </c>
      <c r="G305" s="65" t="s">
        <v>625</v>
      </c>
      <c r="H305" s="50">
        <v>1283494</v>
      </c>
    </row>
    <row r="306" spans="1:8" ht="12">
      <c r="A306" s="44">
        <v>41206</v>
      </c>
      <c r="B306" t="s">
        <v>647</v>
      </c>
      <c r="C306" t="s">
        <v>659</v>
      </c>
      <c r="D306" t="s">
        <v>17</v>
      </c>
      <c r="E306" s="2">
        <v>12048</v>
      </c>
      <c r="F306" s="76" t="s">
        <v>47</v>
      </c>
      <c r="G306" s="65" t="s">
        <v>702</v>
      </c>
      <c r="H306" s="50">
        <v>2219761</v>
      </c>
    </row>
    <row r="307" spans="1:8" ht="12">
      <c r="A307" s="44">
        <v>41213</v>
      </c>
      <c r="B307" t="s">
        <v>673</v>
      </c>
      <c r="C307" t="s">
        <v>674</v>
      </c>
      <c r="D307" t="s">
        <v>13</v>
      </c>
      <c r="E307" s="2">
        <v>10008</v>
      </c>
      <c r="F307" s="64" t="s">
        <v>714</v>
      </c>
      <c r="G307" s="65" t="s">
        <v>715</v>
      </c>
      <c r="H307" s="50">
        <v>4431</v>
      </c>
    </row>
    <row r="308" spans="1:8" ht="12">
      <c r="A308" s="44">
        <v>41206</v>
      </c>
      <c r="B308" t="s">
        <v>647</v>
      </c>
      <c r="C308" t="s">
        <v>651</v>
      </c>
      <c r="D308" t="s">
        <v>13</v>
      </c>
      <c r="E308" s="2">
        <v>10045</v>
      </c>
      <c r="F308" s="76" t="s">
        <v>3</v>
      </c>
      <c r="G308" s="66" t="s">
        <v>695</v>
      </c>
      <c r="H308" s="50">
        <v>1079.45</v>
      </c>
    </row>
    <row r="309" spans="1:8" ht="12">
      <c r="A309" s="44">
        <v>41204</v>
      </c>
      <c r="B309" t="s">
        <v>683</v>
      </c>
      <c r="D309" t="s">
        <v>13</v>
      </c>
      <c r="E309" s="2">
        <v>10045</v>
      </c>
      <c r="F309" s="80" t="s">
        <v>48</v>
      </c>
      <c r="G309" s="65" t="s">
        <v>722</v>
      </c>
      <c r="H309" s="50">
        <v>10</v>
      </c>
    </row>
    <row r="310" spans="1:8" ht="12">
      <c r="A310" s="44">
        <v>41213</v>
      </c>
      <c r="B310" t="s">
        <v>686</v>
      </c>
      <c r="D310" t="s">
        <v>13</v>
      </c>
      <c r="E310" s="2">
        <v>10045</v>
      </c>
      <c r="F310" s="80" t="s">
        <v>48</v>
      </c>
      <c r="G310" s="65" t="s">
        <v>725</v>
      </c>
      <c r="H310" s="50">
        <v>3353</v>
      </c>
    </row>
    <row r="311" spans="1:8" ht="12">
      <c r="A311" s="44">
        <v>41185</v>
      </c>
      <c r="B311" t="s">
        <v>548</v>
      </c>
      <c r="C311" t="s">
        <v>556</v>
      </c>
      <c r="D311" t="s">
        <v>13</v>
      </c>
      <c r="E311" s="2">
        <v>11035</v>
      </c>
      <c r="F311" s="64" t="s">
        <v>56</v>
      </c>
      <c r="G311" s="65" t="s">
        <v>612</v>
      </c>
      <c r="H311" s="50">
        <v>1663.35</v>
      </c>
    </row>
    <row r="312" spans="1:8" ht="12">
      <c r="A312" s="44">
        <v>41192</v>
      </c>
      <c r="B312" t="s">
        <v>566</v>
      </c>
      <c r="C312" t="s">
        <v>571</v>
      </c>
      <c r="D312" t="s">
        <v>13</v>
      </c>
      <c r="E312" s="2">
        <v>11035</v>
      </c>
      <c r="F312" t="s">
        <v>325</v>
      </c>
      <c r="G312" s="3" t="s">
        <v>623</v>
      </c>
      <c r="H312" s="50">
        <v>145215.62</v>
      </c>
    </row>
    <row r="313" spans="1:8" ht="12">
      <c r="A313" s="44">
        <v>41192</v>
      </c>
      <c r="B313" t="s">
        <v>566</v>
      </c>
      <c r="C313" t="s">
        <v>572</v>
      </c>
      <c r="D313" t="s">
        <v>13</v>
      </c>
      <c r="E313" s="2">
        <v>11035</v>
      </c>
      <c r="F313" t="s">
        <v>2</v>
      </c>
      <c r="G313" s="3">
        <v>27</v>
      </c>
      <c r="H313" s="50">
        <v>2379228.29</v>
      </c>
    </row>
    <row r="314" spans="1:8" ht="12">
      <c r="A314" s="44">
        <v>41192</v>
      </c>
      <c r="B314" t="s">
        <v>566</v>
      </c>
      <c r="C314" t="s">
        <v>573</v>
      </c>
      <c r="D314" t="s">
        <v>13</v>
      </c>
      <c r="E314" s="2">
        <v>11035</v>
      </c>
      <c r="F314" t="s">
        <v>56</v>
      </c>
      <c r="G314" s="3" t="s">
        <v>624</v>
      </c>
      <c r="H314" s="50">
        <v>1663.35</v>
      </c>
    </row>
    <row r="315" spans="1:8" ht="12">
      <c r="A315" s="44">
        <v>41206</v>
      </c>
      <c r="B315" t="s">
        <v>647</v>
      </c>
      <c r="C315" t="s">
        <v>652</v>
      </c>
      <c r="D315" t="s">
        <v>13</v>
      </c>
      <c r="E315" s="2">
        <v>11035</v>
      </c>
      <c r="F315" s="64" t="s">
        <v>325</v>
      </c>
      <c r="G315" s="65" t="s">
        <v>696</v>
      </c>
      <c r="H315" s="50">
        <v>148007.22</v>
      </c>
    </row>
    <row r="316" spans="1:8" ht="12">
      <c r="A316" s="44">
        <v>41204</v>
      </c>
      <c r="B316" t="s">
        <v>684</v>
      </c>
      <c r="D316" t="s">
        <v>13</v>
      </c>
      <c r="E316" s="2">
        <v>11035</v>
      </c>
      <c r="F316" s="64" t="s">
        <v>48</v>
      </c>
      <c r="G316" s="65" t="s">
        <v>724</v>
      </c>
      <c r="H316" s="50">
        <v>6287.29</v>
      </c>
    </row>
    <row r="317" spans="1:8" ht="12">
      <c r="A317" s="44">
        <v>41204</v>
      </c>
      <c r="B317" t="s">
        <v>685</v>
      </c>
      <c r="D317" t="s">
        <v>13</v>
      </c>
      <c r="E317" s="2">
        <v>11035</v>
      </c>
      <c r="F317" s="64" t="s">
        <v>48</v>
      </c>
      <c r="G317" s="65" t="s">
        <v>724</v>
      </c>
      <c r="H317" s="50">
        <v>3019.83</v>
      </c>
    </row>
    <row r="318" spans="1:8" ht="12">
      <c r="A318" s="44">
        <v>41213</v>
      </c>
      <c r="B318" t="s">
        <v>687</v>
      </c>
      <c r="D318" t="s">
        <v>13</v>
      </c>
      <c r="E318" s="2">
        <v>11035</v>
      </c>
      <c r="F318" s="64" t="s">
        <v>48</v>
      </c>
      <c r="G318" s="65" t="s">
        <v>723</v>
      </c>
      <c r="H318" s="50">
        <v>37136</v>
      </c>
    </row>
    <row r="319" spans="1:8" ht="12">
      <c r="A319" s="44">
        <v>41185</v>
      </c>
      <c r="B319" t="s">
        <v>548</v>
      </c>
      <c r="C319" t="s">
        <v>557</v>
      </c>
      <c r="D319" t="s">
        <v>13</v>
      </c>
      <c r="E319" s="2">
        <v>11036</v>
      </c>
      <c r="F319" s="64" t="s">
        <v>292</v>
      </c>
      <c r="G319" s="65">
        <v>1466016</v>
      </c>
      <c r="H319" s="50">
        <v>5924.8</v>
      </c>
    </row>
    <row r="320" spans="1:8" ht="12">
      <c r="A320" s="44">
        <v>41185</v>
      </c>
      <c r="B320" t="s">
        <v>548</v>
      </c>
      <c r="C320" t="s">
        <v>558</v>
      </c>
      <c r="D320" t="s">
        <v>13</v>
      </c>
      <c r="E320" s="2">
        <v>11036</v>
      </c>
      <c r="F320" s="64" t="s">
        <v>613</v>
      </c>
      <c r="G320" s="65" t="s">
        <v>614</v>
      </c>
      <c r="H320" s="50">
        <v>21256.48</v>
      </c>
    </row>
    <row r="321" spans="1:8" ht="12">
      <c r="A321" s="44">
        <v>41185</v>
      </c>
      <c r="B321" t="s">
        <v>548</v>
      </c>
      <c r="C321" t="s">
        <v>559</v>
      </c>
      <c r="D321" t="s">
        <v>13</v>
      </c>
      <c r="E321" s="2">
        <v>11036</v>
      </c>
      <c r="F321" s="64" t="s">
        <v>613</v>
      </c>
      <c r="G321" s="65" t="s">
        <v>615</v>
      </c>
      <c r="H321" s="50">
        <v>13468.61</v>
      </c>
    </row>
    <row r="322" spans="1:8" ht="12">
      <c r="A322" s="44">
        <v>41185</v>
      </c>
      <c r="B322" t="s">
        <v>548</v>
      </c>
      <c r="C322" t="s">
        <v>560</v>
      </c>
      <c r="D322" t="s">
        <v>13</v>
      </c>
      <c r="E322" s="2">
        <v>11036</v>
      </c>
      <c r="F322" s="64" t="s">
        <v>81</v>
      </c>
      <c r="G322" s="66" t="s">
        <v>616</v>
      </c>
      <c r="H322" s="50">
        <v>5890</v>
      </c>
    </row>
    <row r="323" spans="1:8" ht="12">
      <c r="A323" s="44">
        <v>41185</v>
      </c>
      <c r="B323" t="s">
        <v>548</v>
      </c>
      <c r="C323" t="s">
        <v>563</v>
      </c>
      <c r="D323" t="s">
        <v>13</v>
      </c>
      <c r="E323" s="2">
        <v>11036</v>
      </c>
      <c r="F323" s="64" t="s">
        <v>103</v>
      </c>
      <c r="G323" s="66">
        <v>2</v>
      </c>
      <c r="H323" s="50">
        <v>7390</v>
      </c>
    </row>
    <row r="324" spans="1:9" ht="12">
      <c r="A324" s="44">
        <v>41185</v>
      </c>
      <c r="B324" t="s">
        <v>548</v>
      </c>
      <c r="C324" t="s">
        <v>565</v>
      </c>
      <c r="D324" t="s">
        <v>13</v>
      </c>
      <c r="E324" s="2">
        <v>11036</v>
      </c>
      <c r="F324" s="64" t="s">
        <v>3</v>
      </c>
      <c r="G324" s="66" t="s">
        <v>619</v>
      </c>
      <c r="H324" s="50">
        <v>131684.25</v>
      </c>
      <c r="I324" s="50">
        <f>SUM(H308:H324)</f>
        <v>2912277.54</v>
      </c>
    </row>
    <row r="325" spans="1:8" ht="12">
      <c r="A325" s="44">
        <v>41192</v>
      </c>
      <c r="B325" t="s">
        <v>566</v>
      </c>
      <c r="C325" t="s">
        <v>582</v>
      </c>
      <c r="D325" t="s">
        <v>13</v>
      </c>
      <c r="E325" s="2">
        <v>11036</v>
      </c>
      <c r="F325" s="64" t="s">
        <v>613</v>
      </c>
      <c r="G325" s="3" t="s">
        <v>630</v>
      </c>
      <c r="H325" s="50">
        <v>25240.8</v>
      </c>
    </row>
    <row r="326" spans="1:8" ht="12">
      <c r="A326" s="44">
        <v>41192</v>
      </c>
      <c r="B326" t="s">
        <v>566</v>
      </c>
      <c r="C326" t="s">
        <v>583</v>
      </c>
      <c r="D326" t="s">
        <v>13</v>
      </c>
      <c r="E326" s="2">
        <v>11036</v>
      </c>
      <c r="F326" s="64" t="s">
        <v>613</v>
      </c>
      <c r="G326" s="3" t="s">
        <v>631</v>
      </c>
      <c r="H326" s="50">
        <v>21472.61</v>
      </c>
    </row>
    <row r="327" spans="1:8" ht="12">
      <c r="A327" s="44">
        <v>41199</v>
      </c>
      <c r="B327" t="s">
        <v>587</v>
      </c>
      <c r="C327" t="s">
        <v>588</v>
      </c>
      <c r="D327" t="s">
        <v>13</v>
      </c>
      <c r="E327" s="2">
        <v>11036</v>
      </c>
      <c r="F327" s="64" t="s">
        <v>72</v>
      </c>
      <c r="G327" s="65" t="s">
        <v>635</v>
      </c>
      <c r="H327" s="50">
        <v>22429</v>
      </c>
    </row>
    <row r="328" spans="1:8" ht="12">
      <c r="A328" s="44">
        <v>41199</v>
      </c>
      <c r="B328" t="s">
        <v>587</v>
      </c>
      <c r="C328" t="s">
        <v>599</v>
      </c>
      <c r="D328" t="s">
        <v>13</v>
      </c>
      <c r="E328" s="2">
        <v>11036</v>
      </c>
      <c r="F328" s="64" t="s">
        <v>105</v>
      </c>
      <c r="G328" s="65">
        <v>16765</v>
      </c>
      <c r="H328" s="50">
        <v>19799.2</v>
      </c>
    </row>
    <row r="329" spans="1:8" ht="12">
      <c r="A329" s="44">
        <v>41206</v>
      </c>
      <c r="B329" t="s">
        <v>647</v>
      </c>
      <c r="C329" t="s">
        <v>653</v>
      </c>
      <c r="D329" t="s">
        <v>13</v>
      </c>
      <c r="E329" s="2">
        <v>11036</v>
      </c>
      <c r="F329" s="64" t="s">
        <v>355</v>
      </c>
      <c r="G329" s="66" t="s">
        <v>697</v>
      </c>
      <c r="H329" s="50">
        <v>7021.49</v>
      </c>
    </row>
    <row r="330" spans="1:8" ht="12">
      <c r="A330" s="44">
        <v>41213</v>
      </c>
      <c r="B330" t="s">
        <v>673</v>
      </c>
      <c r="C330" t="s">
        <v>675</v>
      </c>
      <c r="D330" t="s">
        <v>13</v>
      </c>
      <c r="E330" s="2">
        <v>11036</v>
      </c>
      <c r="F330" s="64" t="s">
        <v>105</v>
      </c>
      <c r="G330" s="66">
        <v>16764</v>
      </c>
      <c r="H330" s="50">
        <v>114500</v>
      </c>
    </row>
    <row r="331" spans="1:8" ht="12">
      <c r="A331" s="44">
        <v>41213</v>
      </c>
      <c r="B331" t="s">
        <v>673</v>
      </c>
      <c r="C331" t="s">
        <v>676</v>
      </c>
      <c r="D331" t="s">
        <v>13</v>
      </c>
      <c r="E331" s="2">
        <v>11036</v>
      </c>
      <c r="F331" s="64" t="s">
        <v>72</v>
      </c>
      <c r="G331" s="65" t="s">
        <v>716</v>
      </c>
      <c r="H331" s="50">
        <v>21269</v>
      </c>
    </row>
    <row r="332" spans="1:8" ht="12">
      <c r="A332" s="44">
        <v>41199</v>
      </c>
      <c r="B332" t="s">
        <v>587</v>
      </c>
      <c r="C332" t="s">
        <v>589</v>
      </c>
      <c r="D332" t="s">
        <v>13</v>
      </c>
      <c r="E332" s="2">
        <v>12037</v>
      </c>
      <c r="F332" t="s">
        <v>176</v>
      </c>
      <c r="G332" s="66" t="s">
        <v>636</v>
      </c>
      <c r="H332" s="50">
        <v>6489.05</v>
      </c>
    </row>
    <row r="333" spans="1:8" ht="12">
      <c r="A333" s="44">
        <v>41185</v>
      </c>
      <c r="B333" t="s">
        <v>548</v>
      </c>
      <c r="C333" t="s">
        <v>561</v>
      </c>
      <c r="D333" t="s">
        <v>13</v>
      </c>
      <c r="E333" s="2">
        <v>12038</v>
      </c>
      <c r="F333" t="s">
        <v>0</v>
      </c>
      <c r="G333" s="65" t="s">
        <v>617</v>
      </c>
      <c r="H333" s="50">
        <v>118341.94</v>
      </c>
    </row>
    <row r="334" spans="1:8" ht="12">
      <c r="A334" s="44">
        <v>41213</v>
      </c>
      <c r="B334" t="s">
        <v>688</v>
      </c>
      <c r="D334" t="s">
        <v>13</v>
      </c>
      <c r="E334" s="2">
        <v>12041</v>
      </c>
      <c r="F334" s="64" t="s">
        <v>48</v>
      </c>
      <c r="G334" s="65" t="s">
        <v>723</v>
      </c>
      <c r="H334" s="50">
        <v>164.94</v>
      </c>
    </row>
    <row r="335" spans="1:8" ht="12">
      <c r="A335" s="44">
        <v>41213</v>
      </c>
      <c r="B335" t="s">
        <v>689</v>
      </c>
      <c r="D335" t="s">
        <v>13</v>
      </c>
      <c r="E335" s="2">
        <v>12041</v>
      </c>
      <c r="F335" s="64" t="s">
        <v>48</v>
      </c>
      <c r="G335" s="65" t="s">
        <v>726</v>
      </c>
      <c r="H335" s="50">
        <v>172.26</v>
      </c>
    </row>
    <row r="336" spans="1:8" ht="12">
      <c r="A336" s="44">
        <v>41206</v>
      </c>
      <c r="B336" t="s">
        <v>647</v>
      </c>
      <c r="C336" t="s">
        <v>648</v>
      </c>
      <c r="D336" t="s">
        <v>13</v>
      </c>
      <c r="E336" s="4" t="s">
        <v>1</v>
      </c>
      <c r="F336" s="76" t="s">
        <v>3</v>
      </c>
      <c r="G336" s="111" t="s">
        <v>692</v>
      </c>
      <c r="H336" s="50">
        <v>43870</v>
      </c>
    </row>
    <row r="337" spans="1:8" ht="12">
      <c r="A337" s="44">
        <v>41206</v>
      </c>
      <c r="B337" t="s">
        <v>647</v>
      </c>
      <c r="C337" t="s">
        <v>649</v>
      </c>
      <c r="D337" t="s">
        <v>13</v>
      </c>
      <c r="E337" s="4" t="s">
        <v>1</v>
      </c>
      <c r="F337" s="76" t="s">
        <v>3</v>
      </c>
      <c r="G337" s="111" t="s">
        <v>693</v>
      </c>
      <c r="H337" s="50">
        <v>40808</v>
      </c>
    </row>
    <row r="338" spans="1:8" ht="12">
      <c r="A338" s="44">
        <v>41206</v>
      </c>
      <c r="B338" t="s">
        <v>647</v>
      </c>
      <c r="C338" t="s">
        <v>650</v>
      </c>
      <c r="D338" t="s">
        <v>13</v>
      </c>
      <c r="E338" s="4" t="s">
        <v>1</v>
      </c>
      <c r="F338" s="76" t="s">
        <v>3</v>
      </c>
      <c r="G338" s="111" t="s">
        <v>694</v>
      </c>
      <c r="H338" s="50">
        <v>3150</v>
      </c>
    </row>
    <row r="339" spans="1:8" ht="12">
      <c r="A339" s="44">
        <v>41199</v>
      </c>
      <c r="B339" t="s">
        <v>587</v>
      </c>
      <c r="C339" t="s">
        <v>597</v>
      </c>
      <c r="D339" t="s">
        <v>16</v>
      </c>
      <c r="E339" s="2">
        <v>10008</v>
      </c>
      <c r="F339" s="64" t="s">
        <v>287</v>
      </c>
      <c r="G339" s="69" t="s">
        <v>641</v>
      </c>
      <c r="H339" s="50">
        <v>22127.4</v>
      </c>
    </row>
    <row r="340" spans="1:8" ht="12">
      <c r="A340" s="44">
        <v>41192</v>
      </c>
      <c r="B340" t="s">
        <v>566</v>
      </c>
      <c r="C340" t="s">
        <v>577</v>
      </c>
      <c r="D340" t="s">
        <v>16</v>
      </c>
      <c r="E340" s="2">
        <v>10048</v>
      </c>
      <c r="F340" s="80" t="s">
        <v>4</v>
      </c>
      <c r="G340" s="69">
        <v>126158</v>
      </c>
      <c r="H340" s="50">
        <v>2500</v>
      </c>
    </row>
    <row r="341" spans="1:8" ht="12">
      <c r="A341" s="44">
        <v>41199</v>
      </c>
      <c r="B341" t="s">
        <v>587</v>
      </c>
      <c r="C341" t="s">
        <v>600</v>
      </c>
      <c r="D341" t="s">
        <v>16</v>
      </c>
      <c r="E341" s="2">
        <v>10048</v>
      </c>
      <c r="F341" s="80" t="s">
        <v>69</v>
      </c>
      <c r="G341" s="69">
        <v>11</v>
      </c>
      <c r="H341" s="50">
        <v>65517.92</v>
      </c>
    </row>
    <row r="342" spans="1:8" ht="12">
      <c r="A342" s="44">
        <v>41206</v>
      </c>
      <c r="B342" t="s">
        <v>647</v>
      </c>
      <c r="C342" t="s">
        <v>662</v>
      </c>
      <c r="D342" t="s">
        <v>16</v>
      </c>
      <c r="E342" s="2">
        <v>10048</v>
      </c>
      <c r="F342" s="80" t="s">
        <v>69</v>
      </c>
      <c r="G342" s="69" t="s">
        <v>220</v>
      </c>
      <c r="H342" s="50">
        <v>290484.52</v>
      </c>
    </row>
    <row r="343" spans="1:8" ht="12">
      <c r="A343" s="44">
        <v>41206</v>
      </c>
      <c r="B343" t="s">
        <v>647</v>
      </c>
      <c r="C343" t="s">
        <v>663</v>
      </c>
      <c r="D343" t="s">
        <v>16</v>
      </c>
      <c r="E343" s="2">
        <v>11041</v>
      </c>
      <c r="F343" s="80" t="s">
        <v>69</v>
      </c>
      <c r="G343" s="69" t="s">
        <v>220</v>
      </c>
      <c r="H343" s="50">
        <v>39133.71</v>
      </c>
    </row>
    <row r="344" spans="1:8" ht="12">
      <c r="A344" s="44">
        <v>41206</v>
      </c>
      <c r="B344" t="s">
        <v>647</v>
      </c>
      <c r="C344" t="s">
        <v>661</v>
      </c>
      <c r="D344" t="s">
        <v>16</v>
      </c>
      <c r="E344" s="4" t="s">
        <v>531</v>
      </c>
      <c r="F344" s="64" t="s">
        <v>537</v>
      </c>
      <c r="G344" s="69">
        <v>57724</v>
      </c>
      <c r="H344" s="50">
        <v>270</v>
      </c>
    </row>
    <row r="346" spans="1:9" ht="12">
      <c r="A346" s="57"/>
      <c r="B346" s="51"/>
      <c r="C346" s="51"/>
      <c r="D346" s="51"/>
      <c r="E346" s="58"/>
      <c r="F346" s="51" t="s">
        <v>738</v>
      </c>
      <c r="G346" s="59"/>
      <c r="H346" s="60"/>
      <c r="I346" s="60"/>
    </row>
    <row r="347" spans="1:9" s="9" customFormat="1" ht="12">
      <c r="A347" s="74">
        <v>41220</v>
      </c>
      <c r="B347" s="9" t="s">
        <v>785</v>
      </c>
      <c r="D347" s="9" t="s">
        <v>20</v>
      </c>
      <c r="E347" s="73">
        <v>10903</v>
      </c>
      <c r="F347" s="64" t="s">
        <v>48</v>
      </c>
      <c r="G347" s="72" t="s">
        <v>789</v>
      </c>
      <c r="H347" s="70">
        <v>11313.12</v>
      </c>
      <c r="I347" s="70"/>
    </row>
    <row r="348" spans="1:8" ht="12">
      <c r="A348" s="44">
        <v>41221</v>
      </c>
      <c r="B348" t="s">
        <v>790</v>
      </c>
      <c r="D348" t="s">
        <v>20</v>
      </c>
      <c r="E348" s="4">
        <v>10903</v>
      </c>
      <c r="F348" s="80" t="s">
        <v>271</v>
      </c>
      <c r="G348" s="65" t="s">
        <v>804</v>
      </c>
      <c r="H348" s="50">
        <f>2094+3300+2339+6384+804</f>
        <v>14921</v>
      </c>
    </row>
    <row r="349" spans="1:9" s="9" customFormat="1" ht="12">
      <c r="A349" s="74">
        <v>41220</v>
      </c>
      <c r="B349" s="9" t="s">
        <v>786</v>
      </c>
      <c r="D349" s="9" t="s">
        <v>20</v>
      </c>
      <c r="E349" s="73">
        <v>11037</v>
      </c>
      <c r="F349" s="64" t="s">
        <v>48</v>
      </c>
      <c r="G349" s="72" t="s">
        <v>789</v>
      </c>
      <c r="H349" s="70">
        <v>28741.44</v>
      </c>
      <c r="I349" s="70"/>
    </row>
    <row r="350" spans="1:8" ht="12">
      <c r="A350" s="44">
        <v>41227</v>
      </c>
      <c r="B350" t="s">
        <v>740</v>
      </c>
      <c r="C350" t="s">
        <v>759</v>
      </c>
      <c r="D350" t="s">
        <v>20</v>
      </c>
      <c r="E350" s="2">
        <v>11037</v>
      </c>
      <c r="F350" s="80" t="s">
        <v>57</v>
      </c>
      <c r="G350" s="65" t="s">
        <v>811</v>
      </c>
      <c r="H350" s="50">
        <v>8206.08</v>
      </c>
    </row>
    <row r="351" spans="1:8" ht="12">
      <c r="A351" s="44">
        <v>41227</v>
      </c>
      <c r="B351" t="s">
        <v>740</v>
      </c>
      <c r="C351" t="s">
        <v>760</v>
      </c>
      <c r="D351" t="s">
        <v>20</v>
      </c>
      <c r="E351" s="2">
        <v>11037</v>
      </c>
      <c r="F351" s="80" t="s">
        <v>143</v>
      </c>
      <c r="G351" s="65" t="s">
        <v>812</v>
      </c>
      <c r="H351" s="50">
        <v>58911.25</v>
      </c>
    </row>
    <row r="352" spans="1:8" ht="12">
      <c r="A352" s="44">
        <v>41227</v>
      </c>
      <c r="B352" t="s">
        <v>740</v>
      </c>
      <c r="C352" t="s">
        <v>761</v>
      </c>
      <c r="D352" t="s">
        <v>20</v>
      </c>
      <c r="E352" s="2">
        <v>12042</v>
      </c>
      <c r="F352" s="80" t="s">
        <v>143</v>
      </c>
      <c r="G352" s="65" t="s">
        <v>812</v>
      </c>
      <c r="H352" s="50">
        <v>324927.3</v>
      </c>
    </row>
    <row r="353" spans="1:9" s="9" customFormat="1" ht="12">
      <c r="A353" s="74">
        <v>41220</v>
      </c>
      <c r="B353" s="9" t="s">
        <v>787</v>
      </c>
      <c r="D353" s="9" t="s">
        <v>20</v>
      </c>
      <c r="E353" s="73" t="s">
        <v>5</v>
      </c>
      <c r="F353" s="64" t="s">
        <v>48</v>
      </c>
      <c r="G353" s="72" t="s">
        <v>789</v>
      </c>
      <c r="H353" s="70">
        <v>1834.56</v>
      </c>
      <c r="I353" s="70"/>
    </row>
    <row r="354" spans="1:8" ht="12">
      <c r="A354" s="44">
        <v>41234</v>
      </c>
      <c r="B354" t="s">
        <v>741</v>
      </c>
      <c r="C354" t="s">
        <v>777</v>
      </c>
      <c r="D354" t="s">
        <v>35</v>
      </c>
      <c r="E354" s="2">
        <v>10008</v>
      </c>
      <c r="F354" s="68" t="s">
        <v>514</v>
      </c>
      <c r="G354" s="65">
        <v>5752</v>
      </c>
      <c r="H354" s="50">
        <v>45301.5</v>
      </c>
    </row>
    <row r="355" spans="1:8" ht="12">
      <c r="A355" s="44">
        <v>41227</v>
      </c>
      <c r="B355" t="s">
        <v>740</v>
      </c>
      <c r="C355" t="s">
        <v>753</v>
      </c>
      <c r="D355" t="s">
        <v>35</v>
      </c>
      <c r="E355" s="2">
        <v>12046</v>
      </c>
      <c r="F355" s="80" t="s">
        <v>52</v>
      </c>
      <c r="G355" s="68" t="s">
        <v>805</v>
      </c>
      <c r="H355" s="50">
        <v>58277.78</v>
      </c>
    </row>
    <row r="356" spans="1:8" ht="12">
      <c r="A356" s="44">
        <v>41227</v>
      </c>
      <c r="B356" t="s">
        <v>740</v>
      </c>
      <c r="C356" t="s">
        <v>754</v>
      </c>
      <c r="D356" t="s">
        <v>35</v>
      </c>
      <c r="E356" s="2">
        <v>12046</v>
      </c>
      <c r="F356" s="80" t="s">
        <v>52</v>
      </c>
      <c r="G356" s="83" t="s">
        <v>806</v>
      </c>
      <c r="H356" s="50">
        <v>536.74</v>
      </c>
    </row>
    <row r="357" spans="1:8" ht="12">
      <c r="A357" s="44">
        <v>41227</v>
      </c>
      <c r="B357" t="s">
        <v>740</v>
      </c>
      <c r="C357" t="s">
        <v>764</v>
      </c>
      <c r="D357" t="s">
        <v>35</v>
      </c>
      <c r="E357" s="2">
        <v>12046</v>
      </c>
      <c r="F357" s="80" t="s">
        <v>814</v>
      </c>
      <c r="G357" s="68" t="s">
        <v>815</v>
      </c>
      <c r="H357" s="50">
        <v>1600</v>
      </c>
    </row>
    <row r="358" spans="1:8" ht="12">
      <c r="A358" s="44">
        <v>41234</v>
      </c>
      <c r="B358" t="s">
        <v>742</v>
      </c>
      <c r="C358" t="s">
        <v>781</v>
      </c>
      <c r="D358" t="s">
        <v>35</v>
      </c>
      <c r="E358" s="2">
        <v>12046</v>
      </c>
      <c r="F358" s="80" t="s">
        <v>339</v>
      </c>
      <c r="G358" s="68" t="s">
        <v>824</v>
      </c>
      <c r="H358" s="50">
        <v>10756.86</v>
      </c>
    </row>
    <row r="359" spans="1:8" ht="12">
      <c r="A359" s="44">
        <v>41239</v>
      </c>
      <c r="B359" t="s">
        <v>51</v>
      </c>
      <c r="D359" t="s">
        <v>35</v>
      </c>
      <c r="E359" s="2">
        <v>12046</v>
      </c>
      <c r="F359" s="80" t="s">
        <v>55</v>
      </c>
      <c r="G359" s="68" t="s">
        <v>825</v>
      </c>
      <c r="H359" s="50">
        <v>-32339.07</v>
      </c>
    </row>
    <row r="360" spans="1:8" ht="12">
      <c r="A360" s="44">
        <v>41239</v>
      </c>
      <c r="B360" t="s">
        <v>51</v>
      </c>
      <c r="D360" t="s">
        <v>35</v>
      </c>
      <c r="E360" s="2">
        <v>12046</v>
      </c>
      <c r="F360" s="80" t="s">
        <v>52</v>
      </c>
      <c r="G360" s="68" t="s">
        <v>826</v>
      </c>
      <c r="H360" s="90">
        <v>-92</v>
      </c>
    </row>
    <row r="361" spans="1:8" ht="12">
      <c r="A361" s="44">
        <v>41239</v>
      </c>
      <c r="B361" t="s">
        <v>51</v>
      </c>
      <c r="D361" t="s">
        <v>35</v>
      </c>
      <c r="E361" s="2">
        <v>12046</v>
      </c>
      <c r="F361" s="80" t="s">
        <v>339</v>
      </c>
      <c r="G361" s="68" t="s">
        <v>827</v>
      </c>
      <c r="H361" s="90">
        <v>-18.41</v>
      </c>
    </row>
    <row r="362" spans="1:8" ht="12">
      <c r="A362" s="44">
        <v>41241</v>
      </c>
      <c r="B362" t="s">
        <v>828</v>
      </c>
      <c r="C362" t="s">
        <v>829</v>
      </c>
      <c r="D362" t="s">
        <v>35</v>
      </c>
      <c r="E362" s="2">
        <v>12046</v>
      </c>
      <c r="F362" s="80" t="s">
        <v>339</v>
      </c>
      <c r="G362" s="68" t="s">
        <v>841</v>
      </c>
      <c r="H362" s="50">
        <v>22004.52</v>
      </c>
    </row>
    <row r="363" spans="1:8" ht="12">
      <c r="A363" s="44">
        <v>41241</v>
      </c>
      <c r="B363" t="s">
        <v>828</v>
      </c>
      <c r="C363" t="s">
        <v>830</v>
      </c>
      <c r="D363" t="s">
        <v>35</v>
      </c>
      <c r="E363" s="2">
        <v>12046</v>
      </c>
      <c r="F363" s="80" t="s">
        <v>52</v>
      </c>
      <c r="G363" s="68" t="s">
        <v>842</v>
      </c>
      <c r="H363" s="50">
        <v>143.98</v>
      </c>
    </row>
    <row r="364" spans="1:8" ht="12">
      <c r="A364" s="44">
        <v>41241</v>
      </c>
      <c r="B364" t="s">
        <v>828</v>
      </c>
      <c r="C364" t="s">
        <v>835</v>
      </c>
      <c r="D364" t="s">
        <v>35</v>
      </c>
      <c r="E364" s="2">
        <v>12046</v>
      </c>
      <c r="F364" s="80" t="s">
        <v>50</v>
      </c>
      <c r="G364" s="68" t="s">
        <v>843</v>
      </c>
      <c r="H364" s="50">
        <v>728.37</v>
      </c>
    </row>
    <row r="365" spans="1:8" ht="12">
      <c r="A365" s="44">
        <v>41241</v>
      </c>
      <c r="B365" t="s">
        <v>840</v>
      </c>
      <c r="C365" t="s">
        <v>839</v>
      </c>
      <c r="D365" t="s">
        <v>35</v>
      </c>
      <c r="E365" s="2">
        <v>12046</v>
      </c>
      <c r="F365" s="80" t="s">
        <v>52</v>
      </c>
      <c r="G365" s="68" t="s">
        <v>851</v>
      </c>
      <c r="H365" s="50">
        <v>24030.11</v>
      </c>
    </row>
    <row r="366" spans="1:9" ht="12">
      <c r="A366" s="44">
        <v>41220</v>
      </c>
      <c r="B366" t="s">
        <v>739</v>
      </c>
      <c r="C366" t="s">
        <v>752</v>
      </c>
      <c r="D366" t="s">
        <v>35</v>
      </c>
      <c r="E366" s="4" t="s">
        <v>71</v>
      </c>
      <c r="F366" s="94" t="s">
        <v>75</v>
      </c>
      <c r="G366" s="69">
        <v>7</v>
      </c>
      <c r="H366" s="50">
        <v>21360.51</v>
      </c>
      <c r="I366" s="50">
        <f>SUM(H357:H366)</f>
        <v>48174.869999999995</v>
      </c>
    </row>
    <row r="367" spans="1:9" s="9" customFormat="1" ht="12">
      <c r="A367" s="74">
        <v>41220</v>
      </c>
      <c r="B367" s="9" t="s">
        <v>788</v>
      </c>
      <c r="D367" s="9" t="s">
        <v>21</v>
      </c>
      <c r="E367" s="73">
        <v>11042</v>
      </c>
      <c r="F367" s="64" t="s">
        <v>48</v>
      </c>
      <c r="G367" s="72" t="s">
        <v>789</v>
      </c>
      <c r="H367" s="70">
        <v>50246.56</v>
      </c>
      <c r="I367" s="70"/>
    </row>
    <row r="368" spans="1:8" ht="12">
      <c r="A368" s="44">
        <v>41227</v>
      </c>
      <c r="B368" t="s">
        <v>740</v>
      </c>
      <c r="C368" t="s">
        <v>762</v>
      </c>
      <c r="D368" t="s">
        <v>21</v>
      </c>
      <c r="E368" s="2">
        <v>11042</v>
      </c>
      <c r="F368" s="80" t="s">
        <v>2</v>
      </c>
      <c r="G368" s="68" t="s">
        <v>813</v>
      </c>
      <c r="H368" s="50">
        <v>838164.46</v>
      </c>
    </row>
    <row r="369" spans="1:8" ht="12">
      <c r="A369" s="44">
        <v>41227</v>
      </c>
      <c r="B369" t="s">
        <v>740</v>
      </c>
      <c r="C369" t="s">
        <v>763</v>
      </c>
      <c r="D369" t="s">
        <v>21</v>
      </c>
      <c r="E369" s="2">
        <v>12045</v>
      </c>
      <c r="F369" s="80" t="s">
        <v>2</v>
      </c>
      <c r="G369" s="68" t="s">
        <v>813</v>
      </c>
      <c r="H369" s="50">
        <v>683230.54</v>
      </c>
    </row>
    <row r="370" spans="1:8" ht="12">
      <c r="A370" s="44">
        <v>41227</v>
      </c>
      <c r="B370" t="s">
        <v>740</v>
      </c>
      <c r="C370" t="s">
        <v>769</v>
      </c>
      <c r="D370" t="s">
        <v>22</v>
      </c>
      <c r="E370" s="2">
        <v>11040</v>
      </c>
      <c r="F370" s="67" t="s">
        <v>142</v>
      </c>
      <c r="G370" s="65">
        <v>630487</v>
      </c>
      <c r="H370" s="50">
        <v>40750.3</v>
      </c>
    </row>
    <row r="371" spans="1:8" ht="12">
      <c r="A371" s="44">
        <v>41234</v>
      </c>
      <c r="B371" t="s">
        <v>741</v>
      </c>
      <c r="C371" t="s">
        <v>778</v>
      </c>
      <c r="D371" t="s">
        <v>23</v>
      </c>
      <c r="E371" s="2">
        <v>11043</v>
      </c>
      <c r="F371" s="67" t="s">
        <v>0</v>
      </c>
      <c r="G371" s="68">
        <v>43</v>
      </c>
      <c r="H371" s="50">
        <v>76072.56</v>
      </c>
    </row>
    <row r="372" spans="1:8" ht="12">
      <c r="A372" s="44">
        <v>41234</v>
      </c>
      <c r="B372" t="s">
        <v>741</v>
      </c>
      <c r="C372" t="s">
        <v>779</v>
      </c>
      <c r="D372" t="s">
        <v>23</v>
      </c>
      <c r="E372" s="2">
        <v>11043</v>
      </c>
      <c r="F372" s="67" t="s">
        <v>47</v>
      </c>
      <c r="G372" s="68" t="s">
        <v>822</v>
      </c>
      <c r="H372" s="50">
        <v>3738275.51</v>
      </c>
    </row>
    <row r="373" spans="1:9" ht="12">
      <c r="A373" s="44">
        <v>41234</v>
      </c>
      <c r="B373" t="s">
        <v>741</v>
      </c>
      <c r="C373" t="s">
        <v>780</v>
      </c>
      <c r="D373" t="s">
        <v>23</v>
      </c>
      <c r="E373" s="2">
        <v>12047</v>
      </c>
      <c r="F373" s="67" t="s">
        <v>47</v>
      </c>
      <c r="G373" s="65" t="s">
        <v>823</v>
      </c>
      <c r="H373" s="50">
        <v>634352</v>
      </c>
      <c r="I373" s="50">
        <f>SUM(H364:H373)</f>
        <v>6107210.92</v>
      </c>
    </row>
    <row r="374" spans="1:8" ht="12">
      <c r="A374" s="44">
        <v>41241</v>
      </c>
      <c r="B374" t="s">
        <v>828</v>
      </c>
      <c r="C374" t="s">
        <v>831</v>
      </c>
      <c r="D374" t="s">
        <v>14</v>
      </c>
      <c r="E374" s="2">
        <v>10041</v>
      </c>
      <c r="F374" s="64" t="s">
        <v>844</v>
      </c>
      <c r="G374" s="3">
        <v>269764746</v>
      </c>
      <c r="H374" s="50">
        <v>19470.82</v>
      </c>
    </row>
    <row r="375" spans="1:8" ht="12">
      <c r="A375" s="44">
        <v>41241</v>
      </c>
      <c r="B375" t="s">
        <v>828</v>
      </c>
      <c r="C375" t="s">
        <v>832</v>
      </c>
      <c r="D375" t="s">
        <v>14</v>
      </c>
      <c r="E375" s="2">
        <v>11034</v>
      </c>
      <c r="F375" t="s">
        <v>333</v>
      </c>
      <c r="G375" s="3" t="s">
        <v>845</v>
      </c>
      <c r="H375" s="50">
        <v>135634.2</v>
      </c>
    </row>
    <row r="376" spans="1:8" ht="12">
      <c r="A376" s="44">
        <v>41241</v>
      </c>
      <c r="B376" t="s">
        <v>828</v>
      </c>
      <c r="C376" t="s">
        <v>833</v>
      </c>
      <c r="D376" t="s">
        <v>14</v>
      </c>
      <c r="E376" s="2">
        <v>11034</v>
      </c>
      <c r="F376" t="s">
        <v>333</v>
      </c>
      <c r="G376" s="3" t="s">
        <v>846</v>
      </c>
      <c r="H376" s="50">
        <v>25043.17</v>
      </c>
    </row>
    <row r="377" spans="1:8" ht="12">
      <c r="A377" s="44">
        <v>41220</v>
      </c>
      <c r="B377" t="s">
        <v>739</v>
      </c>
      <c r="C377" t="s">
        <v>748</v>
      </c>
      <c r="D377" t="s">
        <v>14</v>
      </c>
      <c r="E377" s="4" t="s">
        <v>62</v>
      </c>
      <c r="F377" s="80" t="s">
        <v>800</v>
      </c>
      <c r="G377" s="105">
        <v>85656</v>
      </c>
      <c r="H377" s="50">
        <v>4029</v>
      </c>
    </row>
    <row r="378" spans="1:8" ht="12">
      <c r="A378" s="44">
        <v>41220</v>
      </c>
      <c r="B378" t="s">
        <v>739</v>
      </c>
      <c r="C378" t="s">
        <v>749</v>
      </c>
      <c r="D378" t="s">
        <v>14</v>
      </c>
      <c r="E378" s="4" t="s">
        <v>62</v>
      </c>
      <c r="F378" s="80" t="s">
        <v>801</v>
      </c>
      <c r="G378" s="105">
        <v>4104</v>
      </c>
      <c r="H378" s="50">
        <v>52225</v>
      </c>
    </row>
    <row r="379" spans="1:8" ht="12">
      <c r="A379" s="44">
        <v>41220</v>
      </c>
      <c r="B379" t="s">
        <v>739</v>
      </c>
      <c r="C379" t="s">
        <v>750</v>
      </c>
      <c r="D379" t="s">
        <v>14</v>
      </c>
      <c r="E379" s="4" t="s">
        <v>62</v>
      </c>
      <c r="F379" s="80" t="s">
        <v>802</v>
      </c>
      <c r="G379" s="105">
        <v>90183649</v>
      </c>
      <c r="H379" s="50">
        <v>141515.99</v>
      </c>
    </row>
    <row r="380" spans="1:8" ht="12">
      <c r="A380" s="44">
        <v>41220</v>
      </c>
      <c r="B380" t="s">
        <v>739</v>
      </c>
      <c r="C380" t="s">
        <v>751</v>
      </c>
      <c r="D380" t="s">
        <v>14</v>
      </c>
      <c r="E380" s="4" t="s">
        <v>62</v>
      </c>
      <c r="F380" s="80" t="s">
        <v>633</v>
      </c>
      <c r="G380" s="105" t="s">
        <v>803</v>
      </c>
      <c r="H380" s="50">
        <v>295</v>
      </c>
    </row>
    <row r="381" spans="1:9" ht="12">
      <c r="A381" s="44">
        <v>41241</v>
      </c>
      <c r="B381" t="s">
        <v>828</v>
      </c>
      <c r="C381" t="s">
        <v>836</v>
      </c>
      <c r="D381" t="s">
        <v>14</v>
      </c>
      <c r="E381" s="4" t="s">
        <v>62</v>
      </c>
      <c r="F381" s="80" t="s">
        <v>848</v>
      </c>
      <c r="G381" s="105">
        <v>15744</v>
      </c>
      <c r="H381" s="50">
        <v>134341.92</v>
      </c>
      <c r="I381" s="50">
        <f>SUM(H374:H381)</f>
        <v>512555.1</v>
      </c>
    </row>
    <row r="382" spans="1:8" ht="12">
      <c r="A382" s="44">
        <v>41227</v>
      </c>
      <c r="B382" t="s">
        <v>740</v>
      </c>
      <c r="C382" t="s">
        <v>758</v>
      </c>
      <c r="D382" t="s">
        <v>17</v>
      </c>
      <c r="E382" s="2">
        <v>11045</v>
      </c>
      <c r="F382" s="80" t="s">
        <v>277</v>
      </c>
      <c r="G382" s="65" t="s">
        <v>808</v>
      </c>
      <c r="H382" s="50">
        <v>101424</v>
      </c>
    </row>
    <row r="383" spans="1:8" ht="12">
      <c r="A383" s="44">
        <v>41227</v>
      </c>
      <c r="B383" t="s">
        <v>740</v>
      </c>
      <c r="C383" t="s">
        <v>766</v>
      </c>
      <c r="D383" t="s">
        <v>17</v>
      </c>
      <c r="E383" s="2">
        <v>11045</v>
      </c>
      <c r="F383" s="80" t="s">
        <v>79</v>
      </c>
      <c r="G383" s="65" t="s">
        <v>809</v>
      </c>
      <c r="H383" s="50">
        <v>1594.8</v>
      </c>
    </row>
    <row r="384" spans="1:8" ht="12">
      <c r="A384" s="44">
        <v>41227</v>
      </c>
      <c r="B384" t="s">
        <v>740</v>
      </c>
      <c r="C384" t="s">
        <v>767</v>
      </c>
      <c r="D384" t="s">
        <v>17</v>
      </c>
      <c r="E384" s="2">
        <v>11045</v>
      </c>
      <c r="F384" s="80" t="s">
        <v>79</v>
      </c>
      <c r="G384" s="3" t="s">
        <v>810</v>
      </c>
      <c r="H384" s="50">
        <v>1166.4</v>
      </c>
    </row>
    <row r="385" spans="1:8" ht="12">
      <c r="A385" s="44">
        <v>41220</v>
      </c>
      <c r="B385" t="s">
        <v>739</v>
      </c>
      <c r="C385" t="s">
        <v>743</v>
      </c>
      <c r="D385" t="s">
        <v>13</v>
      </c>
      <c r="E385" s="2">
        <v>10045</v>
      </c>
      <c r="F385" s="76" t="s">
        <v>3</v>
      </c>
      <c r="G385" s="66" t="s">
        <v>354</v>
      </c>
      <c r="H385" s="50">
        <v>6732.33</v>
      </c>
    </row>
    <row r="386" spans="1:8" ht="12">
      <c r="A386" s="44">
        <v>41233</v>
      </c>
      <c r="B386" t="s">
        <v>791</v>
      </c>
      <c r="D386" t="s">
        <v>13</v>
      </c>
      <c r="E386" s="2">
        <v>10045</v>
      </c>
      <c r="F386" s="64" t="s">
        <v>48</v>
      </c>
      <c r="G386" s="3" t="s">
        <v>795</v>
      </c>
      <c r="H386" s="50">
        <v>10</v>
      </c>
    </row>
    <row r="387" spans="1:9" s="9" customFormat="1" ht="12">
      <c r="A387" s="74">
        <v>41220</v>
      </c>
      <c r="B387" s="9" t="s">
        <v>782</v>
      </c>
      <c r="D387" t="s">
        <v>13</v>
      </c>
      <c r="E387" s="73">
        <v>11035</v>
      </c>
      <c r="F387" s="64" t="s">
        <v>48</v>
      </c>
      <c r="G387" s="72" t="s">
        <v>789</v>
      </c>
      <c r="H387" s="70">
        <v>82752.11</v>
      </c>
      <c r="I387" s="70"/>
    </row>
    <row r="388" spans="1:8" ht="12">
      <c r="A388" s="44">
        <v>41220</v>
      </c>
      <c r="B388" t="s">
        <v>739</v>
      </c>
      <c r="C388" t="s">
        <v>744</v>
      </c>
      <c r="D388" t="s">
        <v>13</v>
      </c>
      <c r="E388" s="2">
        <v>11035</v>
      </c>
      <c r="F388" s="64" t="s">
        <v>56</v>
      </c>
      <c r="G388" s="65" t="s">
        <v>797</v>
      </c>
      <c r="H388" s="50">
        <v>1663.35</v>
      </c>
    </row>
    <row r="389" spans="1:8" ht="12">
      <c r="A389" s="44">
        <v>41220</v>
      </c>
      <c r="B389" t="s">
        <v>739</v>
      </c>
      <c r="C389" t="s">
        <v>745</v>
      </c>
      <c r="D389" t="s">
        <v>13</v>
      </c>
      <c r="E389" s="2">
        <v>11035</v>
      </c>
      <c r="F389" s="64" t="s">
        <v>325</v>
      </c>
      <c r="G389" s="65" t="s">
        <v>798</v>
      </c>
      <c r="H389" s="50">
        <v>124761.55</v>
      </c>
    </row>
    <row r="390" spans="1:8" ht="12">
      <c r="A390" s="44">
        <v>41227</v>
      </c>
      <c r="B390" t="s">
        <v>740</v>
      </c>
      <c r="C390" t="s">
        <v>755</v>
      </c>
      <c r="D390" t="s">
        <v>13</v>
      </c>
      <c r="E390" s="2">
        <v>11035</v>
      </c>
      <c r="F390" s="64" t="s">
        <v>2</v>
      </c>
      <c r="G390" s="65">
        <v>28</v>
      </c>
      <c r="H390" s="50">
        <v>2116896.86</v>
      </c>
    </row>
    <row r="391" spans="1:8" ht="12">
      <c r="A391" s="44">
        <v>41233</v>
      </c>
      <c r="B391" t="s">
        <v>792</v>
      </c>
      <c r="D391" t="s">
        <v>13</v>
      </c>
      <c r="E391" s="2">
        <v>11035</v>
      </c>
      <c r="F391" s="64" t="s">
        <v>48</v>
      </c>
      <c r="G391" s="3" t="s">
        <v>795</v>
      </c>
      <c r="H391" s="50">
        <v>16104.49</v>
      </c>
    </row>
    <row r="392" spans="1:8" ht="12">
      <c r="A392" s="44">
        <v>41241</v>
      </c>
      <c r="B392" t="s">
        <v>838</v>
      </c>
      <c r="D392" t="s">
        <v>13</v>
      </c>
      <c r="E392" s="2">
        <v>11035</v>
      </c>
      <c r="F392" s="64" t="s">
        <v>48</v>
      </c>
      <c r="G392" s="65" t="s">
        <v>850</v>
      </c>
      <c r="H392" s="50">
        <v>1218.52</v>
      </c>
    </row>
    <row r="393" spans="1:9" s="9" customFormat="1" ht="12">
      <c r="A393" s="74">
        <v>41220</v>
      </c>
      <c r="B393" s="9" t="s">
        <v>784</v>
      </c>
      <c r="D393" t="s">
        <v>13</v>
      </c>
      <c r="E393" s="73">
        <v>11036</v>
      </c>
      <c r="F393" s="64" t="s">
        <v>48</v>
      </c>
      <c r="G393" s="72" t="s">
        <v>789</v>
      </c>
      <c r="H393" s="70">
        <v>11313.12</v>
      </c>
      <c r="I393" s="70"/>
    </row>
    <row r="394" spans="1:8" ht="12">
      <c r="A394" s="44">
        <v>41227</v>
      </c>
      <c r="B394" t="s">
        <v>740</v>
      </c>
      <c r="C394" t="s">
        <v>756</v>
      </c>
      <c r="D394" t="s">
        <v>13</v>
      </c>
      <c r="E394" s="2">
        <v>11036</v>
      </c>
      <c r="F394" s="64" t="s">
        <v>292</v>
      </c>
      <c r="G394" s="65">
        <v>1137317</v>
      </c>
      <c r="H394" s="50">
        <v>8004.4</v>
      </c>
    </row>
    <row r="395" spans="1:8" ht="12">
      <c r="A395" s="44">
        <v>41234</v>
      </c>
      <c r="B395" t="s">
        <v>741</v>
      </c>
      <c r="C395" t="s">
        <v>771</v>
      </c>
      <c r="D395" t="s">
        <v>13</v>
      </c>
      <c r="E395" s="2">
        <v>11036</v>
      </c>
      <c r="F395" s="64" t="s">
        <v>105</v>
      </c>
      <c r="G395" s="65">
        <v>16808</v>
      </c>
      <c r="H395" s="50">
        <v>29698.8</v>
      </c>
    </row>
    <row r="396" spans="1:8" ht="12">
      <c r="A396" s="44">
        <v>41234</v>
      </c>
      <c r="B396" t="s">
        <v>741</v>
      </c>
      <c r="C396" t="s">
        <v>772</v>
      </c>
      <c r="D396" t="s">
        <v>13</v>
      </c>
      <c r="E396" s="2">
        <v>11036</v>
      </c>
      <c r="F396" s="64" t="s">
        <v>105</v>
      </c>
      <c r="G396" s="65">
        <v>16809</v>
      </c>
      <c r="H396" s="50">
        <v>8395</v>
      </c>
    </row>
    <row r="397" spans="1:10" ht="12">
      <c r="A397" s="44">
        <v>41234</v>
      </c>
      <c r="B397" t="s">
        <v>741</v>
      </c>
      <c r="C397" t="s">
        <v>773</v>
      </c>
      <c r="D397" t="s">
        <v>13</v>
      </c>
      <c r="E397" s="2">
        <v>11036</v>
      </c>
      <c r="F397" s="64" t="s">
        <v>105</v>
      </c>
      <c r="G397" s="3" t="s">
        <v>818</v>
      </c>
      <c r="H397" s="50">
        <v>24000</v>
      </c>
      <c r="J397" s="50"/>
    </row>
    <row r="398" spans="1:8" ht="12">
      <c r="A398" s="44">
        <v>41234</v>
      </c>
      <c r="B398" t="s">
        <v>741</v>
      </c>
      <c r="C398" t="s">
        <v>774</v>
      </c>
      <c r="D398" t="s">
        <v>13</v>
      </c>
      <c r="E398" s="2">
        <v>11036</v>
      </c>
      <c r="F398" s="64" t="s">
        <v>613</v>
      </c>
      <c r="G398" s="3" t="s">
        <v>819</v>
      </c>
      <c r="H398" s="50">
        <v>15928.65</v>
      </c>
    </row>
    <row r="399" spans="1:8" ht="12">
      <c r="A399" s="44">
        <v>41234</v>
      </c>
      <c r="B399" t="s">
        <v>741</v>
      </c>
      <c r="C399" t="s">
        <v>775</v>
      </c>
      <c r="D399" t="s">
        <v>13</v>
      </c>
      <c r="E399" s="2">
        <v>11036</v>
      </c>
      <c r="F399" s="64" t="s">
        <v>613</v>
      </c>
      <c r="G399" s="3" t="s">
        <v>820</v>
      </c>
      <c r="H399" s="50">
        <v>44938</v>
      </c>
    </row>
    <row r="400" spans="1:8" ht="12">
      <c r="A400" s="44">
        <v>41227</v>
      </c>
      <c r="B400" t="s">
        <v>740</v>
      </c>
      <c r="C400" t="s">
        <v>757</v>
      </c>
      <c r="D400" t="s">
        <v>13</v>
      </c>
      <c r="E400" s="2">
        <v>12037</v>
      </c>
      <c r="F400" t="s">
        <v>176</v>
      </c>
      <c r="G400" s="66" t="s">
        <v>807</v>
      </c>
      <c r="H400" s="50">
        <v>4904.74</v>
      </c>
    </row>
    <row r="401" spans="1:8" ht="12">
      <c r="A401" s="44">
        <v>41220</v>
      </c>
      <c r="B401" t="s">
        <v>739</v>
      </c>
      <c r="C401" t="s">
        <v>746</v>
      </c>
      <c r="D401" t="s">
        <v>13</v>
      </c>
      <c r="E401" s="2">
        <v>12038</v>
      </c>
      <c r="F401" t="s">
        <v>0</v>
      </c>
      <c r="G401" s="65" t="s">
        <v>799</v>
      </c>
      <c r="H401" s="50">
        <v>132457.34</v>
      </c>
    </row>
    <row r="402" spans="1:8" ht="12">
      <c r="A402" s="44">
        <v>41233</v>
      </c>
      <c r="B402" t="s">
        <v>793</v>
      </c>
      <c r="D402" t="s">
        <v>13</v>
      </c>
      <c r="E402" s="2">
        <v>12038</v>
      </c>
      <c r="F402" s="64" t="s">
        <v>48</v>
      </c>
      <c r="G402" s="3" t="s">
        <v>796</v>
      </c>
      <c r="H402" s="50">
        <v>2330</v>
      </c>
    </row>
    <row r="403" spans="1:8" ht="12">
      <c r="A403" s="44">
        <v>41233</v>
      </c>
      <c r="B403" t="s">
        <v>794</v>
      </c>
      <c r="D403" t="s">
        <v>13</v>
      </c>
      <c r="E403" s="2">
        <v>12038</v>
      </c>
      <c r="F403" s="64" t="s">
        <v>48</v>
      </c>
      <c r="G403" s="3" t="s">
        <v>796</v>
      </c>
      <c r="H403" s="50">
        <v>749.94</v>
      </c>
    </row>
    <row r="404" spans="1:8" ht="12">
      <c r="A404" s="44">
        <v>41241</v>
      </c>
      <c r="B404" t="s">
        <v>837</v>
      </c>
      <c r="D404" t="s">
        <v>13</v>
      </c>
      <c r="E404" s="2">
        <v>12038</v>
      </c>
      <c r="F404" s="64" t="s">
        <v>48</v>
      </c>
      <c r="G404" s="65" t="s">
        <v>849</v>
      </c>
      <c r="H404" s="50">
        <v>339.3</v>
      </c>
    </row>
    <row r="405" spans="1:8" ht="12">
      <c r="A405" s="44">
        <v>41234</v>
      </c>
      <c r="B405" t="s">
        <v>741</v>
      </c>
      <c r="C405" t="s">
        <v>776</v>
      </c>
      <c r="D405" t="s">
        <v>13</v>
      </c>
      <c r="E405" s="2">
        <v>12041</v>
      </c>
      <c r="F405" s="76" t="s">
        <v>821</v>
      </c>
      <c r="G405" s="65">
        <v>365330</v>
      </c>
      <c r="H405" s="50">
        <v>80</v>
      </c>
    </row>
    <row r="406" spans="1:9" s="9" customFormat="1" ht="12">
      <c r="A406" s="74">
        <v>41220</v>
      </c>
      <c r="B406" s="9" t="s">
        <v>783</v>
      </c>
      <c r="D406" t="s">
        <v>13</v>
      </c>
      <c r="E406" s="73" t="s">
        <v>1</v>
      </c>
      <c r="F406" s="64" t="s">
        <v>48</v>
      </c>
      <c r="G406" s="72" t="s">
        <v>789</v>
      </c>
      <c r="H406" s="70">
        <v>2038.4</v>
      </c>
      <c r="I406" s="70"/>
    </row>
    <row r="407" spans="1:8" ht="12">
      <c r="A407" s="44">
        <v>41227</v>
      </c>
      <c r="B407" t="s">
        <v>740</v>
      </c>
      <c r="C407" t="s">
        <v>765</v>
      </c>
      <c r="D407" t="s">
        <v>13</v>
      </c>
      <c r="E407" s="4" t="s">
        <v>1</v>
      </c>
      <c r="F407" s="80" t="s">
        <v>3</v>
      </c>
      <c r="G407" s="66" t="s">
        <v>816</v>
      </c>
      <c r="H407" s="50">
        <v>12018.86</v>
      </c>
    </row>
    <row r="408" spans="1:8" ht="12">
      <c r="A408" s="44">
        <v>41227</v>
      </c>
      <c r="B408" t="s">
        <v>740</v>
      </c>
      <c r="C408" t="s">
        <v>768</v>
      </c>
      <c r="D408" t="s">
        <v>16</v>
      </c>
      <c r="E408" s="2">
        <v>10008</v>
      </c>
      <c r="F408" s="64" t="s">
        <v>287</v>
      </c>
      <c r="G408" s="69" t="s">
        <v>817</v>
      </c>
      <c r="H408" s="50">
        <v>14181.6</v>
      </c>
    </row>
    <row r="409" spans="1:8" ht="12">
      <c r="A409" s="44">
        <v>41220</v>
      </c>
      <c r="B409" t="s">
        <v>739</v>
      </c>
      <c r="C409" t="s">
        <v>747</v>
      </c>
      <c r="D409" t="s">
        <v>16</v>
      </c>
      <c r="E409" s="2">
        <v>11041</v>
      </c>
      <c r="F409" s="80" t="s">
        <v>69</v>
      </c>
      <c r="G409" s="69">
        <v>6</v>
      </c>
      <c r="H409" s="50">
        <v>24000</v>
      </c>
    </row>
    <row r="410" spans="1:9" ht="12">
      <c r="A410" s="44">
        <v>41227</v>
      </c>
      <c r="B410" t="s">
        <v>740</v>
      </c>
      <c r="C410" t="s">
        <v>770</v>
      </c>
      <c r="D410" t="s">
        <v>16</v>
      </c>
      <c r="E410" s="2">
        <v>11041</v>
      </c>
      <c r="F410" s="80" t="s">
        <v>511</v>
      </c>
      <c r="G410" s="69">
        <v>365251</v>
      </c>
      <c r="H410" s="50">
        <v>160</v>
      </c>
      <c r="I410" s="50">
        <f>SUM(H393:H410)</f>
        <v>335538.14999999997</v>
      </c>
    </row>
    <row r="411" spans="1:8" ht="12">
      <c r="A411" s="44">
        <v>41241</v>
      </c>
      <c r="B411" t="s">
        <v>828</v>
      </c>
      <c r="C411" t="s">
        <v>834</v>
      </c>
      <c r="D411" t="s">
        <v>16</v>
      </c>
      <c r="E411" s="2">
        <v>12049</v>
      </c>
      <c r="F411" s="64" t="s">
        <v>847</v>
      </c>
      <c r="G411" s="88">
        <v>2</v>
      </c>
      <c r="H411" s="50">
        <v>18620</v>
      </c>
    </row>
    <row r="413" spans="1:9" ht="12">
      <c r="A413" s="57"/>
      <c r="B413" s="51"/>
      <c r="C413" s="51"/>
      <c r="D413" s="51"/>
      <c r="E413" s="58"/>
      <c r="F413" s="51" t="s">
        <v>852</v>
      </c>
      <c r="G413" s="59"/>
      <c r="H413" s="60"/>
      <c r="I413" s="60"/>
    </row>
    <row r="414" spans="1:8" ht="12">
      <c r="A414" s="44">
        <v>41256</v>
      </c>
      <c r="B414" t="s">
        <v>874</v>
      </c>
      <c r="C414" t="s">
        <v>882</v>
      </c>
      <c r="D414" t="s">
        <v>20</v>
      </c>
      <c r="E414" s="2">
        <v>10903</v>
      </c>
      <c r="F414" s="80" t="s">
        <v>950</v>
      </c>
      <c r="G414" s="68">
        <v>3848</v>
      </c>
      <c r="H414" s="50">
        <v>1039</v>
      </c>
    </row>
    <row r="415" spans="1:8" ht="12">
      <c r="A415" s="44">
        <v>41256</v>
      </c>
      <c r="B415" t="s">
        <v>874</v>
      </c>
      <c r="C415" t="s">
        <v>883</v>
      </c>
      <c r="D415" t="s">
        <v>20</v>
      </c>
      <c r="E415" s="2">
        <v>10903</v>
      </c>
      <c r="F415" s="80" t="s">
        <v>950</v>
      </c>
      <c r="G415" s="68">
        <v>3847</v>
      </c>
      <c r="H415" s="50">
        <v>4755.68</v>
      </c>
    </row>
    <row r="416" spans="1:8" ht="12">
      <c r="A416" s="44">
        <v>41262</v>
      </c>
      <c r="B416" t="s">
        <v>889</v>
      </c>
      <c r="C416" t="s">
        <v>911</v>
      </c>
      <c r="D416" t="s">
        <v>20</v>
      </c>
      <c r="E416" s="2">
        <v>11038</v>
      </c>
      <c r="F416" s="80" t="s">
        <v>355</v>
      </c>
      <c r="G416" s="83" t="s">
        <v>939</v>
      </c>
      <c r="H416" s="50">
        <v>8175</v>
      </c>
    </row>
    <row r="417" spans="1:8" ht="12">
      <c r="A417" s="44">
        <v>41262</v>
      </c>
      <c r="B417" t="s">
        <v>889</v>
      </c>
      <c r="C417" t="s">
        <v>912</v>
      </c>
      <c r="D417" t="s">
        <v>20</v>
      </c>
      <c r="E417" s="2">
        <v>12042</v>
      </c>
      <c r="F417" s="80" t="s">
        <v>143</v>
      </c>
      <c r="G417" s="65" t="s">
        <v>940</v>
      </c>
      <c r="H417" s="50">
        <v>398635.71</v>
      </c>
    </row>
    <row r="418" spans="1:8" ht="12">
      <c r="A418" s="44">
        <v>41262</v>
      </c>
      <c r="B418" t="s">
        <v>889</v>
      </c>
      <c r="C418" t="s">
        <v>910</v>
      </c>
      <c r="D418" t="s">
        <v>20</v>
      </c>
      <c r="E418" s="4" t="s">
        <v>5</v>
      </c>
      <c r="F418" s="80" t="s">
        <v>59</v>
      </c>
      <c r="G418" s="65" t="s">
        <v>938</v>
      </c>
      <c r="H418" s="50">
        <v>160714.04</v>
      </c>
    </row>
    <row r="419" spans="1:8" ht="12">
      <c r="A419" s="44">
        <v>41262</v>
      </c>
      <c r="B419" t="s">
        <v>889</v>
      </c>
      <c r="C419" t="s">
        <v>920</v>
      </c>
      <c r="D419" t="s">
        <v>35</v>
      </c>
      <c r="E419" s="2">
        <v>10008</v>
      </c>
      <c r="F419" s="64" t="s">
        <v>385</v>
      </c>
      <c r="G419" s="65">
        <v>154182</v>
      </c>
      <c r="H419" s="50">
        <v>56023.75</v>
      </c>
    </row>
    <row r="420" spans="1:8" ht="12">
      <c r="A420" s="44">
        <v>41262</v>
      </c>
      <c r="B420" t="s">
        <v>889</v>
      </c>
      <c r="C420" t="s">
        <v>891</v>
      </c>
      <c r="D420" t="s">
        <v>35</v>
      </c>
      <c r="E420" s="2">
        <v>10050</v>
      </c>
      <c r="F420" s="105" t="s">
        <v>60</v>
      </c>
      <c r="G420" s="68" t="s">
        <v>922</v>
      </c>
      <c r="H420" s="50">
        <v>68615.53</v>
      </c>
    </row>
    <row r="421" spans="1:8" ht="12">
      <c r="A421" s="44">
        <v>41262</v>
      </c>
      <c r="B421" t="s">
        <v>889</v>
      </c>
      <c r="C421" t="s">
        <v>913</v>
      </c>
      <c r="D421" t="s">
        <v>35</v>
      </c>
      <c r="E421" s="2">
        <v>10050</v>
      </c>
      <c r="F421" s="105" t="s">
        <v>54</v>
      </c>
      <c r="G421" s="68">
        <v>26</v>
      </c>
      <c r="H421" s="50">
        <v>69396.26</v>
      </c>
    </row>
    <row r="422" spans="1:8" ht="12">
      <c r="A422" s="44">
        <v>41246</v>
      </c>
      <c r="B422" t="s">
        <v>51</v>
      </c>
      <c r="D422" t="s">
        <v>35</v>
      </c>
      <c r="E422" s="2">
        <v>12046</v>
      </c>
      <c r="F422" s="80" t="s">
        <v>344</v>
      </c>
      <c r="G422" s="68" t="s">
        <v>853</v>
      </c>
      <c r="H422" s="50">
        <v>-376.32</v>
      </c>
    </row>
    <row r="423" spans="1:8" ht="12">
      <c r="A423" s="44">
        <v>41262</v>
      </c>
      <c r="B423" t="s">
        <v>889</v>
      </c>
      <c r="C423" t="s">
        <v>892</v>
      </c>
      <c r="D423" t="s">
        <v>35</v>
      </c>
      <c r="E423" s="2">
        <v>12046</v>
      </c>
      <c r="F423" s="105" t="s">
        <v>60</v>
      </c>
      <c r="G423" s="68" t="s">
        <v>922</v>
      </c>
      <c r="H423" s="50">
        <v>413130.09</v>
      </c>
    </row>
    <row r="424" spans="1:8" ht="12">
      <c r="A424" s="44">
        <v>41262</v>
      </c>
      <c r="B424" t="s">
        <v>889</v>
      </c>
      <c r="C424" t="s">
        <v>893</v>
      </c>
      <c r="D424" t="s">
        <v>35</v>
      </c>
      <c r="E424" s="2">
        <v>12046</v>
      </c>
      <c r="F424" s="105" t="s">
        <v>60</v>
      </c>
      <c r="G424" s="68">
        <v>16</v>
      </c>
      <c r="H424" s="50">
        <v>1833524.47</v>
      </c>
    </row>
    <row r="425" spans="1:8" ht="12">
      <c r="A425" s="44">
        <v>41262</v>
      </c>
      <c r="B425" t="s">
        <v>889</v>
      </c>
      <c r="C425" t="s">
        <v>914</v>
      </c>
      <c r="D425" t="s">
        <v>35</v>
      </c>
      <c r="E425" s="2">
        <v>12046</v>
      </c>
      <c r="F425" s="105" t="s">
        <v>814</v>
      </c>
      <c r="G425" s="68" t="s">
        <v>941</v>
      </c>
      <c r="H425" s="50">
        <v>700</v>
      </c>
    </row>
    <row r="426" spans="1:9" s="9" customFormat="1" ht="12">
      <c r="A426" s="74">
        <v>41262</v>
      </c>
      <c r="B426" s="9" t="s">
        <v>889</v>
      </c>
      <c r="C426" s="9" t="s">
        <v>890</v>
      </c>
      <c r="D426" s="9" t="s">
        <v>35</v>
      </c>
      <c r="E426" s="73" t="s">
        <v>53</v>
      </c>
      <c r="F426" s="113" t="s">
        <v>60</v>
      </c>
      <c r="G426" s="68" t="s">
        <v>922</v>
      </c>
      <c r="H426" s="70">
        <v>79433.09</v>
      </c>
      <c r="I426" s="70"/>
    </row>
    <row r="427" spans="1:9" ht="12">
      <c r="A427" s="44">
        <v>41248</v>
      </c>
      <c r="B427" t="s">
        <v>864</v>
      </c>
      <c r="C427" t="s">
        <v>873</v>
      </c>
      <c r="D427" t="s">
        <v>21</v>
      </c>
      <c r="E427" s="2">
        <v>12045</v>
      </c>
      <c r="F427" s="76" t="s">
        <v>0</v>
      </c>
      <c r="G427" s="68" t="s">
        <v>960</v>
      </c>
      <c r="H427" s="50">
        <v>52534.96</v>
      </c>
      <c r="I427" s="50">
        <f>SUM(H419:H427)</f>
        <v>2572981.83</v>
      </c>
    </row>
    <row r="428" spans="1:8" ht="12">
      <c r="A428" s="44">
        <v>41262</v>
      </c>
      <c r="B428" t="s">
        <v>889</v>
      </c>
      <c r="C428" t="s">
        <v>915</v>
      </c>
      <c r="D428" t="s">
        <v>21</v>
      </c>
      <c r="E428" s="2">
        <v>12045</v>
      </c>
      <c r="F428" s="80" t="s">
        <v>2</v>
      </c>
      <c r="G428" s="72" t="s">
        <v>942</v>
      </c>
      <c r="H428" s="50">
        <v>1365938</v>
      </c>
    </row>
    <row r="429" spans="1:8" ht="12">
      <c r="A429" s="44">
        <v>41262</v>
      </c>
      <c r="B429" t="s">
        <v>889</v>
      </c>
      <c r="C429" t="s">
        <v>916</v>
      </c>
      <c r="D429" t="s">
        <v>21</v>
      </c>
      <c r="E429" s="2">
        <v>12045</v>
      </c>
      <c r="F429" s="80" t="s">
        <v>2</v>
      </c>
      <c r="G429" s="72" t="s">
        <v>943</v>
      </c>
      <c r="H429" s="50">
        <v>1001104</v>
      </c>
    </row>
    <row r="430" spans="1:8" ht="12">
      <c r="A430" s="44">
        <v>41262</v>
      </c>
      <c r="B430" t="s">
        <v>889</v>
      </c>
      <c r="C430" t="s">
        <v>919</v>
      </c>
      <c r="D430" t="s">
        <v>22</v>
      </c>
      <c r="E430" s="2">
        <v>11001</v>
      </c>
      <c r="F430" s="67" t="s">
        <v>945</v>
      </c>
      <c r="G430" s="65" t="s">
        <v>946</v>
      </c>
      <c r="H430" s="50">
        <v>6922.5</v>
      </c>
    </row>
    <row r="431" spans="1:8" ht="12">
      <c r="A431" s="44">
        <v>41262</v>
      </c>
      <c r="B431" t="s">
        <v>889</v>
      </c>
      <c r="C431" t="s">
        <v>917</v>
      </c>
      <c r="D431" t="s">
        <v>23</v>
      </c>
      <c r="E431" s="2">
        <v>11043</v>
      </c>
      <c r="F431" s="67" t="s">
        <v>0</v>
      </c>
      <c r="G431" s="68">
        <v>44</v>
      </c>
      <c r="H431" s="50">
        <v>68795.04</v>
      </c>
    </row>
    <row r="432" spans="1:8" ht="12">
      <c r="A432" s="44">
        <v>41262</v>
      </c>
      <c r="B432" t="s">
        <v>889</v>
      </c>
      <c r="C432" t="s">
        <v>918</v>
      </c>
      <c r="D432" t="s">
        <v>23</v>
      </c>
      <c r="E432" s="2">
        <v>12047</v>
      </c>
      <c r="F432" s="67" t="s">
        <v>47</v>
      </c>
      <c r="G432" s="65" t="s">
        <v>944</v>
      </c>
      <c r="H432" s="50">
        <v>177718</v>
      </c>
    </row>
    <row r="433" spans="1:8" ht="12">
      <c r="A433" s="44">
        <v>41248</v>
      </c>
      <c r="B433" t="s">
        <v>864</v>
      </c>
      <c r="C433" t="s">
        <v>871</v>
      </c>
      <c r="D433" t="s">
        <v>14</v>
      </c>
      <c r="E433" s="2">
        <v>10041</v>
      </c>
      <c r="F433" s="64" t="s">
        <v>844</v>
      </c>
      <c r="G433" s="3">
        <v>269766412</v>
      </c>
      <c r="H433" s="50">
        <v>8352.68</v>
      </c>
    </row>
    <row r="434" spans="1:8" ht="12">
      <c r="A434" s="44">
        <v>41256</v>
      </c>
      <c r="B434" t="s">
        <v>874</v>
      </c>
      <c r="C434" t="s">
        <v>878</v>
      </c>
      <c r="D434" t="s">
        <v>14</v>
      </c>
      <c r="E434" s="2">
        <v>10041</v>
      </c>
      <c r="F434" s="64" t="s">
        <v>844</v>
      </c>
      <c r="G434" s="65">
        <v>269770823</v>
      </c>
      <c r="H434" s="50">
        <v>2470.6</v>
      </c>
    </row>
    <row r="435" spans="1:8" ht="12">
      <c r="A435" s="44">
        <v>41256</v>
      </c>
      <c r="B435" t="s">
        <v>874</v>
      </c>
      <c r="C435" t="s">
        <v>879</v>
      </c>
      <c r="D435" t="s">
        <v>14</v>
      </c>
      <c r="E435" s="2">
        <v>10041</v>
      </c>
      <c r="F435" s="64" t="s">
        <v>844</v>
      </c>
      <c r="G435" s="65">
        <v>269770824</v>
      </c>
      <c r="H435" s="50">
        <v>1095.64</v>
      </c>
    </row>
    <row r="436" spans="1:8" ht="12">
      <c r="A436" s="44">
        <v>41256</v>
      </c>
      <c r="B436" t="s">
        <v>874</v>
      </c>
      <c r="C436" t="s">
        <v>880</v>
      </c>
      <c r="D436" t="s">
        <v>14</v>
      </c>
      <c r="E436" s="2">
        <v>10041</v>
      </c>
      <c r="F436" s="64" t="s">
        <v>844</v>
      </c>
      <c r="G436" s="65">
        <v>269770825</v>
      </c>
      <c r="H436" s="50">
        <v>1044.47</v>
      </c>
    </row>
    <row r="437" spans="1:8" ht="12">
      <c r="A437" s="44">
        <v>41256</v>
      </c>
      <c r="B437" t="s">
        <v>874</v>
      </c>
      <c r="C437" t="s">
        <v>881</v>
      </c>
      <c r="D437" t="s">
        <v>14</v>
      </c>
      <c r="E437" s="2">
        <v>10041</v>
      </c>
      <c r="F437" s="64" t="s">
        <v>844</v>
      </c>
      <c r="G437" s="65">
        <v>269771093</v>
      </c>
      <c r="H437" s="50">
        <v>16819.56</v>
      </c>
    </row>
    <row r="438" spans="1:8" ht="12">
      <c r="A438" s="44">
        <v>41262</v>
      </c>
      <c r="B438" t="s">
        <v>889</v>
      </c>
      <c r="C438" t="s">
        <v>903</v>
      </c>
      <c r="D438" t="s">
        <v>14</v>
      </c>
      <c r="E438" s="2">
        <v>10041</v>
      </c>
      <c r="F438" s="64" t="s">
        <v>844</v>
      </c>
      <c r="G438" s="65">
        <v>269772204</v>
      </c>
      <c r="H438" s="50">
        <v>65206.9</v>
      </c>
    </row>
    <row r="439" spans="1:8" ht="12">
      <c r="A439" s="44">
        <v>41262</v>
      </c>
      <c r="B439" t="s">
        <v>889</v>
      </c>
      <c r="C439" t="s">
        <v>904</v>
      </c>
      <c r="D439" t="s">
        <v>14</v>
      </c>
      <c r="E439" s="2">
        <v>11034</v>
      </c>
      <c r="F439" t="s">
        <v>333</v>
      </c>
      <c r="G439" s="3" t="s">
        <v>932</v>
      </c>
      <c r="H439" s="50">
        <v>225753.7</v>
      </c>
    </row>
    <row r="440" spans="1:8" ht="12">
      <c r="A440" s="44">
        <v>41262</v>
      </c>
      <c r="B440" t="s">
        <v>889</v>
      </c>
      <c r="C440" t="s">
        <v>905</v>
      </c>
      <c r="D440" t="s">
        <v>14</v>
      </c>
      <c r="E440" s="2">
        <v>11034</v>
      </c>
      <c r="F440" t="s">
        <v>333</v>
      </c>
      <c r="G440" s="3" t="s">
        <v>933</v>
      </c>
      <c r="H440" s="50">
        <v>3651.27</v>
      </c>
    </row>
    <row r="441" spans="1:8" ht="12">
      <c r="A441" s="44">
        <v>41248</v>
      </c>
      <c r="B441" t="s">
        <v>864</v>
      </c>
      <c r="C441" t="s">
        <v>870</v>
      </c>
      <c r="D441" t="s">
        <v>14</v>
      </c>
      <c r="E441" s="4" t="s">
        <v>62</v>
      </c>
      <c r="F441" s="80" t="s">
        <v>958</v>
      </c>
      <c r="G441" s="105">
        <v>85819</v>
      </c>
      <c r="H441" s="50">
        <v>144186</v>
      </c>
    </row>
    <row r="442" spans="1:8" ht="12">
      <c r="A442" s="44">
        <v>41262</v>
      </c>
      <c r="B442" t="s">
        <v>889</v>
      </c>
      <c r="C442" t="s">
        <v>902</v>
      </c>
      <c r="D442" t="s">
        <v>14</v>
      </c>
      <c r="E442" s="4" t="s">
        <v>62</v>
      </c>
      <c r="F442" s="80" t="s">
        <v>74</v>
      </c>
      <c r="G442" s="105">
        <v>269772681</v>
      </c>
      <c r="H442" s="50">
        <v>150787.31</v>
      </c>
    </row>
    <row r="443" spans="1:9" ht="12">
      <c r="A443" s="44">
        <v>41262</v>
      </c>
      <c r="B443" t="s">
        <v>889</v>
      </c>
      <c r="C443" t="s">
        <v>921</v>
      </c>
      <c r="D443" t="s">
        <v>14</v>
      </c>
      <c r="E443" s="4" t="s">
        <v>62</v>
      </c>
      <c r="F443" s="80" t="s">
        <v>74</v>
      </c>
      <c r="G443" s="105">
        <v>269778131</v>
      </c>
      <c r="H443" s="50">
        <v>422886.06</v>
      </c>
      <c r="I443" s="50">
        <f>SUM(H412:H443)</f>
        <v>6809032.989999997</v>
      </c>
    </row>
    <row r="444" spans="1:8" ht="12">
      <c r="A444" s="44">
        <v>41248</v>
      </c>
      <c r="B444" t="s">
        <v>864</v>
      </c>
      <c r="C444" t="s">
        <v>872</v>
      </c>
      <c r="D444" t="s">
        <v>17</v>
      </c>
      <c r="E444" s="2">
        <v>11045</v>
      </c>
      <c r="F444" s="80" t="s">
        <v>68</v>
      </c>
      <c r="G444" s="66" t="s">
        <v>959</v>
      </c>
      <c r="H444" s="50">
        <v>50000</v>
      </c>
    </row>
    <row r="445" spans="1:8" ht="12">
      <c r="A445" s="44">
        <v>41256</v>
      </c>
      <c r="B445" t="s">
        <v>874</v>
      </c>
      <c r="C445" t="s">
        <v>885</v>
      </c>
      <c r="D445" t="s">
        <v>17</v>
      </c>
      <c r="E445" s="2">
        <v>11045</v>
      </c>
      <c r="F445" s="76" t="s">
        <v>47</v>
      </c>
      <c r="G445" s="65" t="s">
        <v>952</v>
      </c>
      <c r="H445" s="50">
        <v>1423060</v>
      </c>
    </row>
    <row r="446" spans="1:8" ht="12">
      <c r="A446" s="44">
        <v>41262</v>
      </c>
      <c r="B446" t="s">
        <v>889</v>
      </c>
      <c r="C446" t="s">
        <v>907</v>
      </c>
      <c r="D446" t="s">
        <v>17</v>
      </c>
      <c r="E446" s="2">
        <v>11045</v>
      </c>
      <c r="F446" s="76" t="s">
        <v>47</v>
      </c>
      <c r="G446" s="65" t="s">
        <v>935</v>
      </c>
      <c r="H446" s="50">
        <v>209943</v>
      </c>
    </row>
    <row r="447" spans="1:8" ht="12">
      <c r="A447" s="44">
        <v>41256</v>
      </c>
      <c r="B447" t="s">
        <v>874</v>
      </c>
      <c r="C447" t="s">
        <v>884</v>
      </c>
      <c r="D447" t="s">
        <v>17</v>
      </c>
      <c r="E447" s="2">
        <v>12048</v>
      </c>
      <c r="F447" s="76" t="s">
        <v>47</v>
      </c>
      <c r="G447" s="65" t="s">
        <v>951</v>
      </c>
      <c r="H447" s="50">
        <v>2037918</v>
      </c>
    </row>
    <row r="448" spans="1:8" ht="12">
      <c r="A448" s="44">
        <v>41262</v>
      </c>
      <c r="B448" t="s">
        <v>889</v>
      </c>
      <c r="C448" t="s">
        <v>906</v>
      </c>
      <c r="D448" t="s">
        <v>17</v>
      </c>
      <c r="E448" s="2">
        <v>12048</v>
      </c>
      <c r="F448" s="76" t="s">
        <v>47</v>
      </c>
      <c r="G448" s="65" t="s">
        <v>934</v>
      </c>
      <c r="H448" s="50">
        <v>1951293</v>
      </c>
    </row>
    <row r="449" spans="1:8" ht="12">
      <c r="A449" s="44">
        <v>41248</v>
      </c>
      <c r="B449" t="s">
        <v>864</v>
      </c>
      <c r="C449" t="s">
        <v>865</v>
      </c>
      <c r="D449" t="s">
        <v>13</v>
      </c>
      <c r="E449" s="2">
        <v>10045</v>
      </c>
      <c r="F449" s="80" t="s">
        <v>47</v>
      </c>
      <c r="G449" s="65" t="s">
        <v>953</v>
      </c>
      <c r="H449" s="50">
        <v>54321</v>
      </c>
    </row>
    <row r="450" spans="1:8" ht="12">
      <c r="A450" s="44">
        <v>41262</v>
      </c>
      <c r="B450" t="s">
        <v>965</v>
      </c>
      <c r="D450" t="s">
        <v>13</v>
      </c>
      <c r="E450" s="2">
        <v>10045</v>
      </c>
      <c r="F450" s="64" t="s">
        <v>48</v>
      </c>
      <c r="G450" s="3" t="s">
        <v>969</v>
      </c>
      <c r="H450" s="50">
        <v>345.48</v>
      </c>
    </row>
    <row r="451" spans="1:8" ht="12">
      <c r="A451" s="44">
        <v>41262</v>
      </c>
      <c r="B451" t="s">
        <v>968</v>
      </c>
      <c r="D451" t="s">
        <v>13</v>
      </c>
      <c r="E451" s="2">
        <v>10045</v>
      </c>
      <c r="F451" s="64" t="s">
        <v>48</v>
      </c>
      <c r="G451" s="3" t="s">
        <v>969</v>
      </c>
      <c r="H451" s="50">
        <v>10</v>
      </c>
    </row>
    <row r="452" spans="1:8" ht="12">
      <c r="A452" s="44">
        <v>41248</v>
      </c>
      <c r="B452" t="s">
        <v>962</v>
      </c>
      <c r="D452" t="s">
        <v>13</v>
      </c>
      <c r="E452" s="2">
        <v>11035</v>
      </c>
      <c r="F452" s="64" t="s">
        <v>48</v>
      </c>
      <c r="G452" s="65" t="s">
        <v>964</v>
      </c>
      <c r="H452" s="50">
        <v>288.61</v>
      </c>
    </row>
    <row r="453" spans="1:8" ht="12">
      <c r="A453" s="44">
        <v>41248</v>
      </c>
      <c r="B453" t="s">
        <v>864</v>
      </c>
      <c r="C453" t="s">
        <v>866</v>
      </c>
      <c r="D453" t="s">
        <v>13</v>
      </c>
      <c r="E453" s="2">
        <v>11035</v>
      </c>
      <c r="F453" s="64" t="s">
        <v>2</v>
      </c>
      <c r="G453" s="65">
        <v>29</v>
      </c>
      <c r="H453" s="50">
        <v>1694072.48</v>
      </c>
    </row>
    <row r="454" spans="1:8" ht="12">
      <c r="A454" s="44">
        <v>41248</v>
      </c>
      <c r="B454" t="s">
        <v>864</v>
      </c>
      <c r="C454" t="s">
        <v>867</v>
      </c>
      <c r="D454" t="s">
        <v>13</v>
      </c>
      <c r="E454" s="2">
        <v>11035</v>
      </c>
      <c r="F454" s="64" t="s">
        <v>56</v>
      </c>
      <c r="G454" s="65" t="s">
        <v>954</v>
      </c>
      <c r="H454" s="50">
        <v>1663.35</v>
      </c>
    </row>
    <row r="455" spans="1:8" ht="12">
      <c r="A455" s="44">
        <v>41262</v>
      </c>
      <c r="B455" t="s">
        <v>966</v>
      </c>
      <c r="D455" t="s">
        <v>13</v>
      </c>
      <c r="E455" s="2">
        <v>11035</v>
      </c>
      <c r="F455" s="64" t="s">
        <v>48</v>
      </c>
      <c r="G455" s="3" t="s">
        <v>969</v>
      </c>
      <c r="H455" s="50">
        <v>16013.77</v>
      </c>
    </row>
    <row r="456" spans="1:8" ht="12">
      <c r="A456" s="44">
        <v>41248</v>
      </c>
      <c r="B456" t="s">
        <v>864</v>
      </c>
      <c r="C456" t="s">
        <v>868</v>
      </c>
      <c r="D456" t="s">
        <v>13</v>
      </c>
      <c r="E456" s="2">
        <v>11036</v>
      </c>
      <c r="F456" s="64" t="s">
        <v>955</v>
      </c>
      <c r="G456" s="65" t="s">
        <v>956</v>
      </c>
      <c r="H456" s="50">
        <v>4000</v>
      </c>
    </row>
    <row r="457" spans="1:8" ht="12">
      <c r="A457" s="44">
        <v>41248</v>
      </c>
      <c r="B457" t="s">
        <v>864</v>
      </c>
      <c r="C457" t="s">
        <v>869</v>
      </c>
      <c r="D457" t="s">
        <v>13</v>
      </c>
      <c r="E457" s="2">
        <v>11036</v>
      </c>
      <c r="F457" s="64" t="s">
        <v>3</v>
      </c>
      <c r="G457" s="66" t="s">
        <v>957</v>
      </c>
      <c r="H457" s="50">
        <v>9500</v>
      </c>
    </row>
    <row r="458" spans="1:8" ht="12">
      <c r="A458" s="44">
        <v>41262</v>
      </c>
      <c r="B458" t="s">
        <v>889</v>
      </c>
      <c r="C458" t="s">
        <v>894</v>
      </c>
      <c r="D458" t="s">
        <v>13</v>
      </c>
      <c r="E458" s="2">
        <v>11036</v>
      </c>
      <c r="F458" s="64" t="s">
        <v>923</v>
      </c>
      <c r="G458" s="66">
        <v>11142012</v>
      </c>
      <c r="H458" s="50">
        <v>3800</v>
      </c>
    </row>
    <row r="459" spans="1:8" ht="12">
      <c r="A459" s="44">
        <v>41262</v>
      </c>
      <c r="B459" t="s">
        <v>889</v>
      </c>
      <c r="C459" t="s">
        <v>895</v>
      </c>
      <c r="D459" t="s">
        <v>13</v>
      </c>
      <c r="E459" s="2">
        <v>11036</v>
      </c>
      <c r="F459" s="64" t="s">
        <v>105</v>
      </c>
      <c r="G459" s="66">
        <v>168036</v>
      </c>
      <c r="H459" s="50">
        <v>4949</v>
      </c>
    </row>
    <row r="460" spans="1:8" ht="12">
      <c r="A460" s="44">
        <v>41262</v>
      </c>
      <c r="B460" t="s">
        <v>889</v>
      </c>
      <c r="C460" t="s">
        <v>896</v>
      </c>
      <c r="D460" t="s">
        <v>13</v>
      </c>
      <c r="E460" s="2">
        <v>11036</v>
      </c>
      <c r="F460" s="64" t="s">
        <v>81</v>
      </c>
      <c r="G460" s="65" t="s">
        <v>924</v>
      </c>
      <c r="H460" s="50">
        <v>6200</v>
      </c>
    </row>
    <row r="461" spans="1:8" ht="12">
      <c r="A461" s="44">
        <v>41256</v>
      </c>
      <c r="B461" t="s">
        <v>874</v>
      </c>
      <c r="C461" t="s">
        <v>875</v>
      </c>
      <c r="D461" t="s">
        <v>13</v>
      </c>
      <c r="E461" s="2">
        <v>12037</v>
      </c>
      <c r="F461" s="64" t="s">
        <v>947</v>
      </c>
      <c r="G461" s="66">
        <v>25785</v>
      </c>
      <c r="H461" s="50">
        <v>1885.28</v>
      </c>
    </row>
    <row r="462" spans="1:8" ht="12">
      <c r="A462" s="44">
        <v>41248</v>
      </c>
      <c r="B462" t="s">
        <v>961</v>
      </c>
      <c r="D462" t="s">
        <v>13</v>
      </c>
      <c r="E462" s="2">
        <v>12038</v>
      </c>
      <c r="F462" s="64" t="s">
        <v>48</v>
      </c>
      <c r="G462" s="65" t="s">
        <v>963</v>
      </c>
      <c r="H462" s="50">
        <v>178.8</v>
      </c>
    </row>
    <row r="463" spans="1:8" ht="12">
      <c r="A463" s="44">
        <v>41256</v>
      </c>
      <c r="B463" t="s">
        <v>874</v>
      </c>
      <c r="C463" t="s">
        <v>876</v>
      </c>
      <c r="D463" t="s">
        <v>13</v>
      </c>
      <c r="E463" s="2">
        <v>12038</v>
      </c>
      <c r="F463" t="s">
        <v>0</v>
      </c>
      <c r="G463" s="68" t="s">
        <v>948</v>
      </c>
      <c r="H463" s="50">
        <v>244115.77</v>
      </c>
    </row>
    <row r="464" spans="1:8" ht="12">
      <c r="A464" s="44">
        <v>41262</v>
      </c>
      <c r="B464" t="s">
        <v>889</v>
      </c>
      <c r="C464" t="s">
        <v>897</v>
      </c>
      <c r="D464" t="s">
        <v>13</v>
      </c>
      <c r="E464" s="2">
        <v>12039</v>
      </c>
      <c r="F464" s="64" t="s">
        <v>925</v>
      </c>
      <c r="G464" s="3">
        <v>50249</v>
      </c>
      <c r="H464" s="50">
        <v>2772.5</v>
      </c>
    </row>
    <row r="465" spans="1:8" ht="12">
      <c r="A465" s="44">
        <v>41256</v>
      </c>
      <c r="B465" t="s">
        <v>874</v>
      </c>
      <c r="C465" t="s">
        <v>877</v>
      </c>
      <c r="D465" t="s">
        <v>13</v>
      </c>
      <c r="E465" s="2">
        <v>12041</v>
      </c>
      <c r="F465" s="76" t="s">
        <v>821</v>
      </c>
      <c r="G465" s="65" t="s">
        <v>949</v>
      </c>
      <c r="H465" s="50">
        <v>440</v>
      </c>
    </row>
    <row r="466" spans="1:8" ht="12">
      <c r="A466" s="44">
        <v>41262</v>
      </c>
      <c r="B466" t="s">
        <v>967</v>
      </c>
      <c r="D466" t="s">
        <v>13</v>
      </c>
      <c r="E466" s="2">
        <v>12041</v>
      </c>
      <c r="F466" s="64" t="s">
        <v>48</v>
      </c>
      <c r="G466" s="3" t="s">
        <v>969</v>
      </c>
      <c r="H466" s="50">
        <v>398.44</v>
      </c>
    </row>
    <row r="467" spans="1:8" ht="12">
      <c r="A467" s="44">
        <v>41262</v>
      </c>
      <c r="B467" t="s">
        <v>889</v>
      </c>
      <c r="C467" t="s">
        <v>898</v>
      </c>
      <c r="D467" t="s">
        <v>13</v>
      </c>
      <c r="E467" s="2">
        <v>12049</v>
      </c>
      <c r="F467" t="s">
        <v>926</v>
      </c>
      <c r="G467" s="3" t="s">
        <v>929</v>
      </c>
      <c r="H467" s="50">
        <v>5992.04</v>
      </c>
    </row>
    <row r="468" spans="1:8" ht="12">
      <c r="A468" s="44">
        <v>41262</v>
      </c>
      <c r="B468" t="s">
        <v>889</v>
      </c>
      <c r="C468" t="s">
        <v>899</v>
      </c>
      <c r="D468" t="s">
        <v>13</v>
      </c>
      <c r="E468" s="2">
        <v>12049</v>
      </c>
      <c r="F468" t="s">
        <v>926</v>
      </c>
      <c r="G468" s="3" t="s">
        <v>930</v>
      </c>
      <c r="H468" s="50">
        <v>4725.57</v>
      </c>
    </row>
    <row r="469" spans="1:8" ht="12">
      <c r="A469" s="44">
        <v>41262</v>
      </c>
      <c r="B469" t="s">
        <v>889</v>
      </c>
      <c r="C469" t="s">
        <v>900</v>
      </c>
      <c r="D469" t="s">
        <v>13</v>
      </c>
      <c r="E469" s="2">
        <v>12049</v>
      </c>
      <c r="F469" t="s">
        <v>926</v>
      </c>
      <c r="G469" s="3" t="s">
        <v>931</v>
      </c>
      <c r="H469" s="50">
        <v>77.27</v>
      </c>
    </row>
    <row r="470" spans="1:8" ht="12">
      <c r="A470" s="44">
        <v>41262</v>
      </c>
      <c r="B470" t="s">
        <v>889</v>
      </c>
      <c r="C470" t="s">
        <v>901</v>
      </c>
      <c r="D470" t="s">
        <v>13</v>
      </c>
      <c r="E470" s="2">
        <v>12049</v>
      </c>
      <c r="F470" s="64" t="s">
        <v>927</v>
      </c>
      <c r="G470" s="65" t="s">
        <v>928</v>
      </c>
      <c r="H470" s="50">
        <v>18923</v>
      </c>
    </row>
    <row r="471" spans="1:8" ht="12">
      <c r="A471" s="44">
        <v>41262</v>
      </c>
      <c r="B471" t="s">
        <v>889</v>
      </c>
      <c r="C471" t="s">
        <v>908</v>
      </c>
      <c r="D471" t="s">
        <v>16</v>
      </c>
      <c r="E471" s="2">
        <v>10008</v>
      </c>
      <c r="F471" s="64" t="s">
        <v>287</v>
      </c>
      <c r="G471" s="88" t="s">
        <v>936</v>
      </c>
      <c r="H471" s="50">
        <v>19050.73</v>
      </c>
    </row>
    <row r="472" spans="1:8" ht="12">
      <c r="A472" s="44">
        <v>41262</v>
      </c>
      <c r="B472" t="s">
        <v>889</v>
      </c>
      <c r="C472" t="s">
        <v>909</v>
      </c>
      <c r="D472" t="s">
        <v>16</v>
      </c>
      <c r="E472" s="2">
        <v>10008</v>
      </c>
      <c r="F472" s="64" t="s">
        <v>287</v>
      </c>
      <c r="G472" s="88" t="s">
        <v>937</v>
      </c>
      <c r="H472" s="50">
        <v>9904.7</v>
      </c>
    </row>
    <row r="473" spans="1:8" ht="12">
      <c r="A473" s="44">
        <v>41256</v>
      </c>
      <c r="B473" t="s">
        <v>874</v>
      </c>
      <c r="C473" t="s">
        <v>886</v>
      </c>
      <c r="D473" t="s">
        <v>16</v>
      </c>
      <c r="E473" s="2">
        <v>11041</v>
      </c>
      <c r="F473" s="80" t="s">
        <v>4</v>
      </c>
      <c r="G473" s="69">
        <v>7</v>
      </c>
      <c r="H473" s="50">
        <v>42000</v>
      </c>
    </row>
    <row r="474" spans="1:8" ht="12">
      <c r="A474" s="44">
        <v>41256</v>
      </c>
      <c r="B474" t="s">
        <v>874</v>
      </c>
      <c r="C474" t="s">
        <v>887</v>
      </c>
      <c r="D474" t="s">
        <v>16</v>
      </c>
      <c r="E474" s="2">
        <v>11041</v>
      </c>
      <c r="F474" s="80" t="s">
        <v>69</v>
      </c>
      <c r="G474" s="69">
        <v>13</v>
      </c>
      <c r="H474" s="50">
        <v>933979.02</v>
      </c>
    </row>
    <row r="475" spans="1:9" ht="12">
      <c r="A475" s="44">
        <v>41256</v>
      </c>
      <c r="B475" t="s">
        <v>874</v>
      </c>
      <c r="C475" t="s">
        <v>888</v>
      </c>
      <c r="D475" t="s">
        <v>16</v>
      </c>
      <c r="E475" s="2">
        <v>11041</v>
      </c>
      <c r="F475" s="80" t="s">
        <v>69</v>
      </c>
      <c r="G475" s="69">
        <v>14</v>
      </c>
      <c r="H475" s="50">
        <v>420700.25</v>
      </c>
      <c r="I475" s="50">
        <f>SUM(H462:H475)</f>
        <v>1703258.09</v>
      </c>
    </row>
    <row r="477" spans="1:9" ht="12" customHeight="1">
      <c r="A477" s="57"/>
      <c r="B477" s="51"/>
      <c r="C477" s="51"/>
      <c r="D477" s="51"/>
      <c r="E477" s="58"/>
      <c r="F477" s="51" t="s">
        <v>970</v>
      </c>
      <c r="G477" s="59"/>
      <c r="H477" s="60"/>
      <c r="I477" s="60"/>
    </row>
    <row r="478" spans="1:8" ht="12">
      <c r="A478" s="44">
        <v>41305</v>
      </c>
      <c r="B478" t="s">
        <v>1080</v>
      </c>
      <c r="D478" s="3" t="s">
        <v>20</v>
      </c>
      <c r="E478" s="2">
        <v>10903</v>
      </c>
      <c r="F478" s="80" t="s">
        <v>48</v>
      </c>
      <c r="G478" s="68" t="s">
        <v>1120</v>
      </c>
      <c r="H478" s="50">
        <v>8867.04</v>
      </c>
    </row>
    <row r="479" spans="1:8" ht="12">
      <c r="A479" s="44">
        <v>41305</v>
      </c>
      <c r="B479" t="s">
        <v>1083</v>
      </c>
      <c r="D479" s="3" t="s">
        <v>20</v>
      </c>
      <c r="E479" s="2">
        <v>11038</v>
      </c>
      <c r="F479" s="80" t="s">
        <v>48</v>
      </c>
      <c r="G479" s="68" t="s">
        <v>1120</v>
      </c>
      <c r="H479" s="50">
        <v>509.6</v>
      </c>
    </row>
    <row r="480" spans="1:8" ht="12">
      <c r="A480" s="44">
        <v>41297</v>
      </c>
      <c r="B480" t="s">
        <v>1039</v>
      </c>
      <c r="C480" t="s">
        <v>1057</v>
      </c>
      <c r="D480" s="3" t="s">
        <v>20</v>
      </c>
      <c r="E480" s="2">
        <v>12042</v>
      </c>
      <c r="F480" s="80" t="s">
        <v>57</v>
      </c>
      <c r="G480" s="65" t="s">
        <v>1100</v>
      </c>
      <c r="H480" s="50">
        <v>15478.84</v>
      </c>
    </row>
    <row r="481" spans="1:8" ht="12">
      <c r="A481" s="44">
        <v>41304</v>
      </c>
      <c r="B481" t="s">
        <v>1040</v>
      </c>
      <c r="C481" t="s">
        <v>1075</v>
      </c>
      <c r="D481" s="3" t="s">
        <v>20</v>
      </c>
      <c r="E481" s="2">
        <v>12042</v>
      </c>
      <c r="F481" s="80" t="s">
        <v>143</v>
      </c>
      <c r="G481" s="65" t="s">
        <v>1116</v>
      </c>
      <c r="H481" s="50">
        <v>615815.91</v>
      </c>
    </row>
    <row r="482" spans="1:8" ht="12">
      <c r="A482" s="44">
        <v>41305</v>
      </c>
      <c r="B482" t="s">
        <v>1081</v>
      </c>
      <c r="D482" s="3" t="s">
        <v>20</v>
      </c>
      <c r="E482" s="2">
        <v>12042</v>
      </c>
      <c r="F482" s="80" t="s">
        <v>48</v>
      </c>
      <c r="G482" s="68" t="s">
        <v>1120</v>
      </c>
      <c r="H482" s="50">
        <v>41175.68</v>
      </c>
    </row>
    <row r="483" spans="1:8" ht="12">
      <c r="A483" s="44">
        <v>41304</v>
      </c>
      <c r="B483" t="s">
        <v>1040</v>
      </c>
      <c r="C483" t="s">
        <v>1063</v>
      </c>
      <c r="D483" s="3" t="s">
        <v>20</v>
      </c>
      <c r="E483" s="2">
        <v>12049</v>
      </c>
      <c r="F483" s="76" t="s">
        <v>1106</v>
      </c>
      <c r="G483" s="68" t="s">
        <v>1107</v>
      </c>
      <c r="H483" s="50">
        <v>33570.5</v>
      </c>
    </row>
    <row r="484" spans="1:8" ht="12">
      <c r="A484" s="44">
        <v>41305</v>
      </c>
      <c r="B484" t="s">
        <v>1082</v>
      </c>
      <c r="D484" s="3" t="s">
        <v>20</v>
      </c>
      <c r="E484" s="4" t="s">
        <v>5</v>
      </c>
      <c r="F484" s="80" t="s">
        <v>48</v>
      </c>
      <c r="G484" s="68" t="s">
        <v>1120</v>
      </c>
      <c r="H484" s="50">
        <v>2140.32</v>
      </c>
    </row>
    <row r="485" spans="1:8" ht="12">
      <c r="A485" s="44">
        <v>41290</v>
      </c>
      <c r="B485" t="s">
        <v>1037</v>
      </c>
      <c r="C485" t="s">
        <v>1045</v>
      </c>
      <c r="D485" s="3" t="s">
        <v>35</v>
      </c>
      <c r="E485" s="2">
        <v>10008</v>
      </c>
      <c r="F485" s="68" t="s">
        <v>514</v>
      </c>
      <c r="G485" s="65">
        <v>5882</v>
      </c>
      <c r="H485" s="50">
        <v>5033.5</v>
      </c>
    </row>
    <row r="486" spans="1:8" ht="12">
      <c r="A486" s="44">
        <v>41278</v>
      </c>
      <c r="B486" t="s">
        <v>981</v>
      </c>
      <c r="C486" t="s">
        <v>990</v>
      </c>
      <c r="D486" s="3" t="s">
        <v>35</v>
      </c>
      <c r="E486" s="2">
        <v>12046</v>
      </c>
      <c r="F486" s="105" t="s">
        <v>55</v>
      </c>
      <c r="G486" s="72" t="s">
        <v>1021</v>
      </c>
      <c r="H486" s="50">
        <v>31320</v>
      </c>
    </row>
    <row r="487" spans="1:8" ht="12">
      <c r="A487" s="44">
        <v>41278</v>
      </c>
      <c r="B487" t="s">
        <v>981</v>
      </c>
      <c r="C487" t="s">
        <v>991</v>
      </c>
      <c r="D487" s="3" t="s">
        <v>35</v>
      </c>
      <c r="E487" s="2">
        <v>12046</v>
      </c>
      <c r="F487" s="105" t="s">
        <v>55</v>
      </c>
      <c r="G487" s="72" t="s">
        <v>1022</v>
      </c>
      <c r="H487" s="50">
        <v>4200</v>
      </c>
    </row>
    <row r="488" spans="1:8" ht="12">
      <c r="A488" s="44">
        <v>41278</v>
      </c>
      <c r="B488" t="s">
        <v>981</v>
      </c>
      <c r="C488" t="s">
        <v>992</v>
      </c>
      <c r="D488" s="3" t="s">
        <v>35</v>
      </c>
      <c r="E488" s="2">
        <v>12046</v>
      </c>
      <c r="F488" s="105" t="s">
        <v>55</v>
      </c>
      <c r="G488" s="72" t="s">
        <v>1023</v>
      </c>
      <c r="H488" s="50">
        <v>6400</v>
      </c>
    </row>
    <row r="489" spans="1:8" ht="12">
      <c r="A489" s="44">
        <v>41278</v>
      </c>
      <c r="B489" t="s">
        <v>981</v>
      </c>
      <c r="C489" t="s">
        <v>993</v>
      </c>
      <c r="D489" s="3" t="s">
        <v>35</v>
      </c>
      <c r="E489" s="2">
        <v>12046</v>
      </c>
      <c r="F489" s="105" t="s">
        <v>55</v>
      </c>
      <c r="G489" s="72" t="s">
        <v>1024</v>
      </c>
      <c r="H489" s="50">
        <v>6900</v>
      </c>
    </row>
    <row r="490" spans="1:8" ht="12">
      <c r="A490" s="44">
        <v>41282</v>
      </c>
      <c r="B490" t="s">
        <v>51</v>
      </c>
      <c r="D490" s="3" t="s">
        <v>35</v>
      </c>
      <c r="E490" s="2">
        <v>12046</v>
      </c>
      <c r="F490" s="105" t="s">
        <v>339</v>
      </c>
      <c r="G490" s="68" t="s">
        <v>1009</v>
      </c>
      <c r="H490" s="90">
        <v>-101.85</v>
      </c>
    </row>
    <row r="491" spans="1:8" ht="12">
      <c r="A491" s="44">
        <v>41282</v>
      </c>
      <c r="B491" t="s">
        <v>51</v>
      </c>
      <c r="D491" s="3" t="s">
        <v>35</v>
      </c>
      <c r="E491" s="2">
        <v>12046</v>
      </c>
      <c r="F491" s="105" t="s">
        <v>339</v>
      </c>
      <c r="G491" s="68" t="s">
        <v>1010</v>
      </c>
      <c r="H491" s="90">
        <v>-397.08</v>
      </c>
    </row>
    <row r="492" spans="1:8" ht="12">
      <c r="A492" s="44">
        <v>41282</v>
      </c>
      <c r="B492" t="s">
        <v>51</v>
      </c>
      <c r="D492" s="3" t="s">
        <v>35</v>
      </c>
      <c r="E492" s="2">
        <v>12046</v>
      </c>
      <c r="F492" s="105" t="s">
        <v>339</v>
      </c>
      <c r="G492" s="68" t="s">
        <v>1011</v>
      </c>
      <c r="H492" s="90">
        <v>-50</v>
      </c>
    </row>
    <row r="493" spans="1:8" ht="12">
      <c r="A493" s="44">
        <v>41282</v>
      </c>
      <c r="B493" t="s">
        <v>51</v>
      </c>
      <c r="D493" s="3" t="s">
        <v>35</v>
      </c>
      <c r="E493" s="2">
        <v>12046</v>
      </c>
      <c r="F493" s="105" t="s">
        <v>50</v>
      </c>
      <c r="G493" s="68" t="s">
        <v>1012</v>
      </c>
      <c r="H493" s="90">
        <v>-255.44</v>
      </c>
    </row>
    <row r="494" spans="1:8" ht="12">
      <c r="A494" s="44">
        <v>41284</v>
      </c>
      <c r="B494" t="s">
        <v>51</v>
      </c>
      <c r="D494" s="3" t="s">
        <v>35</v>
      </c>
      <c r="E494" s="2">
        <v>12046</v>
      </c>
      <c r="F494" s="105" t="s">
        <v>50</v>
      </c>
      <c r="G494" s="72" t="s">
        <v>1132</v>
      </c>
      <c r="H494" s="90">
        <v>-50</v>
      </c>
    </row>
    <row r="495" spans="1:8" ht="12">
      <c r="A495" s="44">
        <v>41283</v>
      </c>
      <c r="B495" t="s">
        <v>995</v>
      </c>
      <c r="C495" t="s">
        <v>996</v>
      </c>
      <c r="D495" s="3" t="s">
        <v>35</v>
      </c>
      <c r="E495" s="2">
        <v>12046</v>
      </c>
      <c r="F495" s="105" t="s">
        <v>339</v>
      </c>
      <c r="G495" s="68" t="s">
        <v>1026</v>
      </c>
      <c r="H495" s="50">
        <v>176965.51</v>
      </c>
    </row>
    <row r="496" spans="1:8" ht="12">
      <c r="A496" s="44">
        <v>41290</v>
      </c>
      <c r="B496" t="s">
        <v>1037</v>
      </c>
      <c r="C496" t="s">
        <v>1038</v>
      </c>
      <c r="D496" s="3" t="s">
        <v>35</v>
      </c>
      <c r="E496" s="2">
        <v>12046</v>
      </c>
      <c r="F496" s="105" t="s">
        <v>1088</v>
      </c>
      <c r="G496" s="68" t="s">
        <v>1089</v>
      </c>
      <c r="H496" s="50">
        <v>10465.33</v>
      </c>
    </row>
    <row r="497" spans="1:8" ht="12">
      <c r="A497" s="44">
        <v>41297</v>
      </c>
      <c r="B497" t="s">
        <v>1039</v>
      </c>
      <c r="C497" t="s">
        <v>1049</v>
      </c>
      <c r="D497" s="3" t="s">
        <v>35</v>
      </c>
      <c r="E497" s="2">
        <v>12046</v>
      </c>
      <c r="F497" s="105" t="s">
        <v>339</v>
      </c>
      <c r="G497" s="68" t="s">
        <v>1093</v>
      </c>
      <c r="H497" s="50">
        <v>23363.54</v>
      </c>
    </row>
    <row r="498" spans="1:8" ht="12">
      <c r="A498" s="44">
        <v>41297</v>
      </c>
      <c r="B498" t="s">
        <v>1039</v>
      </c>
      <c r="C498" t="s">
        <v>1059</v>
      </c>
      <c r="D498" s="3" t="s">
        <v>35</v>
      </c>
      <c r="E498" s="2">
        <v>12046</v>
      </c>
      <c r="F498" s="105" t="s">
        <v>814</v>
      </c>
      <c r="G498" s="68" t="s">
        <v>1102</v>
      </c>
      <c r="H498" s="50">
        <v>200</v>
      </c>
    </row>
    <row r="499" spans="1:8" ht="12">
      <c r="A499" s="44">
        <v>41297</v>
      </c>
      <c r="B499" t="s">
        <v>1039</v>
      </c>
      <c r="C499" t="s">
        <v>1060</v>
      </c>
      <c r="D499" s="3" t="s">
        <v>35</v>
      </c>
      <c r="E499" s="2">
        <v>12046</v>
      </c>
      <c r="F499" s="105" t="s">
        <v>60</v>
      </c>
      <c r="G499" s="68">
        <v>17</v>
      </c>
      <c r="H499" s="50">
        <v>938074.51</v>
      </c>
    </row>
    <row r="500" spans="1:8" ht="12">
      <c r="A500" s="44">
        <v>41304</v>
      </c>
      <c r="B500" t="s">
        <v>1040</v>
      </c>
      <c r="C500" t="s">
        <v>1076</v>
      </c>
      <c r="D500" s="3" t="s">
        <v>35</v>
      </c>
      <c r="E500" s="2">
        <v>12046</v>
      </c>
      <c r="F500" s="105" t="s">
        <v>324</v>
      </c>
      <c r="G500" s="68">
        <v>79190</v>
      </c>
      <c r="H500" s="50">
        <v>8072.18</v>
      </c>
    </row>
    <row r="501" spans="1:8" ht="12">
      <c r="A501" s="44">
        <v>41285</v>
      </c>
      <c r="B501" t="s">
        <v>1030</v>
      </c>
      <c r="D501" s="3" t="s">
        <v>35</v>
      </c>
      <c r="E501" s="2">
        <v>12049</v>
      </c>
      <c r="F501" s="65" t="s">
        <v>1029</v>
      </c>
      <c r="H501" s="114">
        <v>268203</v>
      </c>
    </row>
    <row r="502" spans="1:8" ht="12">
      <c r="A502" s="44">
        <v>41278</v>
      </c>
      <c r="B502" t="s">
        <v>981</v>
      </c>
      <c r="C502" t="s">
        <v>994</v>
      </c>
      <c r="D502" s="3" t="s">
        <v>21</v>
      </c>
      <c r="E502" s="2">
        <v>12045</v>
      </c>
      <c r="F502" s="76" t="s">
        <v>0</v>
      </c>
      <c r="G502" s="68" t="s">
        <v>1025</v>
      </c>
      <c r="H502" s="50">
        <v>31260.4</v>
      </c>
    </row>
    <row r="503" spans="1:8" ht="12">
      <c r="A503" s="44">
        <v>41297</v>
      </c>
      <c r="B503" t="s">
        <v>1039</v>
      </c>
      <c r="C503" t="s">
        <v>1058</v>
      </c>
      <c r="D503" s="3" t="s">
        <v>21</v>
      </c>
      <c r="E503" s="2">
        <v>12045</v>
      </c>
      <c r="F503" s="76" t="s">
        <v>0</v>
      </c>
      <c r="G503" s="68" t="s">
        <v>1101</v>
      </c>
      <c r="H503" s="50">
        <v>49866.73</v>
      </c>
    </row>
    <row r="504" spans="1:8" ht="12">
      <c r="A504" s="44">
        <v>41304</v>
      </c>
      <c r="B504" t="s">
        <v>1040</v>
      </c>
      <c r="C504" t="s">
        <v>1077</v>
      </c>
      <c r="D504" s="3" t="s">
        <v>21</v>
      </c>
      <c r="E504" s="2">
        <v>12045</v>
      </c>
      <c r="F504" s="80" t="s">
        <v>2</v>
      </c>
      <c r="G504" s="72" t="s">
        <v>1117</v>
      </c>
      <c r="H504" s="50">
        <v>1648631</v>
      </c>
    </row>
    <row r="505" spans="1:8" ht="12">
      <c r="A505" s="44">
        <v>41304</v>
      </c>
      <c r="B505" t="s">
        <v>1040</v>
      </c>
      <c r="C505" t="s">
        <v>1078</v>
      </c>
      <c r="D505" s="3" t="s">
        <v>21</v>
      </c>
      <c r="E505" s="2">
        <v>12045</v>
      </c>
      <c r="F505" s="80" t="s">
        <v>2</v>
      </c>
      <c r="G505" s="72" t="s">
        <v>1118</v>
      </c>
      <c r="H505" s="50">
        <v>38799</v>
      </c>
    </row>
    <row r="506" spans="1:9" ht="12">
      <c r="A506" s="44">
        <v>41305</v>
      </c>
      <c r="B506" t="s">
        <v>1084</v>
      </c>
      <c r="D506" s="3" t="s">
        <v>21</v>
      </c>
      <c r="E506" s="2">
        <v>12045</v>
      </c>
      <c r="F506" s="80" t="s">
        <v>48</v>
      </c>
      <c r="G506" s="68" t="s">
        <v>1120</v>
      </c>
      <c r="H506" s="50">
        <v>77764.96</v>
      </c>
      <c r="I506" s="50">
        <f>SUM(H502:H506)</f>
        <v>1846322.0899999999</v>
      </c>
    </row>
    <row r="507" spans="1:8" ht="12">
      <c r="A507" s="44">
        <v>41290</v>
      </c>
      <c r="B507" t="s">
        <v>1037</v>
      </c>
      <c r="C507" t="s">
        <v>1047</v>
      </c>
      <c r="D507" s="3" t="s">
        <v>22</v>
      </c>
      <c r="E507" s="2">
        <v>11001</v>
      </c>
      <c r="F507" s="67" t="s">
        <v>945</v>
      </c>
      <c r="G507" s="65">
        <v>2</v>
      </c>
      <c r="H507" s="50">
        <v>5784.94</v>
      </c>
    </row>
    <row r="508" spans="1:8" ht="12">
      <c r="A508" s="44">
        <v>41283</v>
      </c>
      <c r="B508" t="s">
        <v>995</v>
      </c>
      <c r="C508" t="s">
        <v>1006</v>
      </c>
      <c r="D508" s="3" t="s">
        <v>22</v>
      </c>
      <c r="E508" s="2">
        <v>11040</v>
      </c>
      <c r="F508" s="68" t="s">
        <v>142</v>
      </c>
      <c r="G508" s="65">
        <v>638569</v>
      </c>
      <c r="H508" s="50">
        <v>223700.35</v>
      </c>
    </row>
    <row r="509" spans="1:9" ht="12">
      <c r="A509" s="44">
        <v>41290</v>
      </c>
      <c r="B509" t="s">
        <v>1037</v>
      </c>
      <c r="C509" t="s">
        <v>1048</v>
      </c>
      <c r="D509" s="3" t="s">
        <v>22</v>
      </c>
      <c r="E509" s="2">
        <v>11040</v>
      </c>
      <c r="F509" s="67" t="s">
        <v>142</v>
      </c>
      <c r="G509" s="65">
        <v>647348</v>
      </c>
      <c r="H509" s="50">
        <v>54402.13</v>
      </c>
      <c r="I509" s="50">
        <f>SUM(H501:H509)</f>
        <v>2398412.51</v>
      </c>
    </row>
    <row r="510" spans="1:8" ht="12">
      <c r="A510" s="44">
        <v>41290</v>
      </c>
      <c r="B510" t="s">
        <v>1037</v>
      </c>
      <c r="C510" t="s">
        <v>1046</v>
      </c>
      <c r="D510" s="3" t="s">
        <v>23</v>
      </c>
      <c r="E510" s="2">
        <v>11043</v>
      </c>
      <c r="F510" s="67" t="s">
        <v>0</v>
      </c>
      <c r="G510" s="68">
        <v>45</v>
      </c>
      <c r="H510" s="50">
        <v>73711.2</v>
      </c>
    </row>
    <row r="511" spans="1:8" ht="12">
      <c r="A511" s="44">
        <v>41297</v>
      </c>
      <c r="B511" t="s">
        <v>1039</v>
      </c>
      <c r="C511" t="s">
        <v>1061</v>
      </c>
      <c r="D511" s="3" t="s">
        <v>23</v>
      </c>
      <c r="E511" s="2">
        <v>12047</v>
      </c>
      <c r="F511" s="67" t="s">
        <v>47</v>
      </c>
      <c r="G511" s="65" t="s">
        <v>1103</v>
      </c>
      <c r="H511" s="50">
        <v>329040</v>
      </c>
    </row>
    <row r="512" spans="1:8" ht="12">
      <c r="A512" s="44">
        <v>41283</v>
      </c>
      <c r="B512" t="s">
        <v>995</v>
      </c>
      <c r="C512" t="s">
        <v>1001</v>
      </c>
      <c r="D512" s="3" t="s">
        <v>14</v>
      </c>
      <c r="E512" s="2">
        <v>10041</v>
      </c>
      <c r="F512" s="64" t="s">
        <v>844</v>
      </c>
      <c r="G512" s="65">
        <v>269785631</v>
      </c>
      <c r="H512" s="50">
        <v>1111.42</v>
      </c>
    </row>
    <row r="513" spans="1:8" ht="12">
      <c r="A513" s="44">
        <v>41283</v>
      </c>
      <c r="B513" t="s">
        <v>995</v>
      </c>
      <c r="C513" t="s">
        <v>1002</v>
      </c>
      <c r="D513" s="3" t="s">
        <v>14</v>
      </c>
      <c r="E513" s="2">
        <v>10041</v>
      </c>
      <c r="F513" s="64" t="s">
        <v>844</v>
      </c>
      <c r="G513" s="65">
        <v>269785636</v>
      </c>
      <c r="H513" s="50">
        <v>1059.66</v>
      </c>
    </row>
    <row r="514" spans="1:8" ht="12">
      <c r="A514" s="44">
        <v>41283</v>
      </c>
      <c r="B514" t="s">
        <v>995</v>
      </c>
      <c r="C514" t="s">
        <v>1003</v>
      </c>
      <c r="D514" s="3" t="s">
        <v>14</v>
      </c>
      <c r="E514" s="2">
        <v>10041</v>
      </c>
      <c r="F514" s="64" t="s">
        <v>844</v>
      </c>
      <c r="G514" s="65">
        <v>269785635</v>
      </c>
      <c r="H514" s="50">
        <v>5535</v>
      </c>
    </row>
    <row r="515" spans="1:8" ht="12">
      <c r="A515" s="44">
        <v>41283</v>
      </c>
      <c r="B515" t="s">
        <v>995</v>
      </c>
      <c r="C515" t="s">
        <v>1004</v>
      </c>
      <c r="D515" s="3" t="s">
        <v>14</v>
      </c>
      <c r="E515" s="2">
        <v>10041</v>
      </c>
      <c r="F515" s="64" t="s">
        <v>844</v>
      </c>
      <c r="G515" s="65">
        <v>269785632</v>
      </c>
      <c r="H515" s="50">
        <v>5799</v>
      </c>
    </row>
    <row r="516" spans="1:8" ht="12">
      <c r="A516" s="44">
        <v>41283</v>
      </c>
      <c r="B516" t="s">
        <v>995</v>
      </c>
      <c r="C516" t="s">
        <v>1005</v>
      </c>
      <c r="D516" s="3" t="s">
        <v>14</v>
      </c>
      <c r="E516" s="2">
        <v>10041</v>
      </c>
      <c r="F516" s="80" t="s">
        <v>485</v>
      </c>
      <c r="G516" s="65">
        <v>3803898</v>
      </c>
      <c r="H516" s="50">
        <v>1904.29</v>
      </c>
    </row>
    <row r="517" spans="1:8" ht="12">
      <c r="A517" s="44">
        <v>41304</v>
      </c>
      <c r="B517" t="s">
        <v>1040</v>
      </c>
      <c r="C517" t="s">
        <v>1067</v>
      </c>
      <c r="D517" s="3" t="s">
        <v>14</v>
      </c>
      <c r="E517" s="2">
        <v>10041</v>
      </c>
      <c r="F517" s="64" t="s">
        <v>1111</v>
      </c>
      <c r="G517" s="65">
        <v>2005713</v>
      </c>
      <c r="H517" s="50">
        <v>4739</v>
      </c>
    </row>
    <row r="518" spans="1:8" ht="12">
      <c r="A518" s="44">
        <v>41304</v>
      </c>
      <c r="B518" t="s">
        <v>1040</v>
      </c>
      <c r="C518" t="s">
        <v>1068</v>
      </c>
      <c r="D518" s="3" t="s">
        <v>14</v>
      </c>
      <c r="E518" s="2">
        <v>10041</v>
      </c>
      <c r="F518" s="64" t="s">
        <v>844</v>
      </c>
      <c r="G518" s="65">
        <v>269785630</v>
      </c>
      <c r="H518" s="50">
        <v>773.5</v>
      </c>
    </row>
    <row r="519" spans="1:8" ht="12">
      <c r="A519" s="44">
        <v>41304</v>
      </c>
      <c r="B519" t="s">
        <v>1040</v>
      </c>
      <c r="C519" t="s">
        <v>1069</v>
      </c>
      <c r="D519" s="3" t="s">
        <v>14</v>
      </c>
      <c r="E519" s="2">
        <v>10041</v>
      </c>
      <c r="F519" s="64" t="s">
        <v>844</v>
      </c>
      <c r="G519" s="65">
        <v>269785634</v>
      </c>
      <c r="H519" s="50">
        <v>739.5</v>
      </c>
    </row>
    <row r="520" spans="1:9" ht="12">
      <c r="A520" s="44">
        <v>41304</v>
      </c>
      <c r="B520" t="s">
        <v>1040</v>
      </c>
      <c r="C520" t="s">
        <v>1079</v>
      </c>
      <c r="D520" s="3" t="s">
        <v>14</v>
      </c>
      <c r="E520" s="2">
        <v>10041</v>
      </c>
      <c r="F520" s="64" t="s">
        <v>1119</v>
      </c>
      <c r="G520" s="65">
        <v>93013329</v>
      </c>
      <c r="H520" s="50">
        <v>514768.68</v>
      </c>
      <c r="I520" s="50">
        <f>SUM(H504:H520)</f>
        <v>2988263.6300000004</v>
      </c>
    </row>
    <row r="521" spans="1:8" ht="12">
      <c r="A521" s="44">
        <v>41304</v>
      </c>
      <c r="B521" t="s">
        <v>1040</v>
      </c>
      <c r="C521" t="s">
        <v>1070</v>
      </c>
      <c r="D521" s="3" t="s">
        <v>14</v>
      </c>
      <c r="E521" s="2">
        <v>11034</v>
      </c>
      <c r="F521" t="s">
        <v>333</v>
      </c>
      <c r="G521" s="3" t="s">
        <v>1112</v>
      </c>
      <c r="H521" s="50">
        <v>451507.4</v>
      </c>
    </row>
    <row r="522" spans="1:8" ht="12">
      <c r="A522" s="44">
        <v>41304</v>
      </c>
      <c r="B522" t="s">
        <v>1040</v>
      </c>
      <c r="C522" t="s">
        <v>1071</v>
      </c>
      <c r="D522" s="3" t="s">
        <v>14</v>
      </c>
      <c r="E522" s="2">
        <v>11034</v>
      </c>
      <c r="F522" t="s">
        <v>333</v>
      </c>
      <c r="G522" s="3" t="s">
        <v>1113</v>
      </c>
      <c r="H522" s="50">
        <v>3598.26</v>
      </c>
    </row>
    <row r="523" spans="1:8" ht="12">
      <c r="A523" s="44">
        <v>41283</v>
      </c>
      <c r="B523" t="s">
        <v>995</v>
      </c>
      <c r="C523" t="s">
        <v>997</v>
      </c>
      <c r="D523" s="3" t="s">
        <v>14</v>
      </c>
      <c r="E523" s="4" t="s">
        <v>62</v>
      </c>
      <c r="F523" s="80" t="s">
        <v>485</v>
      </c>
      <c r="G523" s="105">
        <v>3307509</v>
      </c>
      <c r="H523" s="50">
        <v>57932.34</v>
      </c>
    </row>
    <row r="524" spans="1:8" ht="12">
      <c r="A524" s="44">
        <v>41283</v>
      </c>
      <c r="B524" t="s">
        <v>995</v>
      </c>
      <c r="C524" t="s">
        <v>998</v>
      </c>
      <c r="D524" s="3" t="s">
        <v>14</v>
      </c>
      <c r="E524" s="4" t="s">
        <v>62</v>
      </c>
      <c r="F524" s="80" t="s">
        <v>74</v>
      </c>
      <c r="G524" s="105">
        <v>269785637</v>
      </c>
      <c r="H524" s="50">
        <v>8093.02</v>
      </c>
    </row>
    <row r="525" spans="1:8" ht="12">
      <c r="A525" s="44">
        <v>41283</v>
      </c>
      <c r="B525" t="s">
        <v>995</v>
      </c>
      <c r="C525" t="s">
        <v>999</v>
      </c>
      <c r="D525" s="3" t="s">
        <v>14</v>
      </c>
      <c r="E525" s="4" t="s">
        <v>62</v>
      </c>
      <c r="F525" s="80" t="s">
        <v>74</v>
      </c>
      <c r="G525" s="102" t="s">
        <v>1027</v>
      </c>
      <c r="H525" s="50">
        <v>10095.25</v>
      </c>
    </row>
    <row r="526" spans="1:8" ht="12">
      <c r="A526" s="44">
        <v>41283</v>
      </c>
      <c r="B526" t="s">
        <v>995</v>
      </c>
      <c r="C526" t="s">
        <v>1000</v>
      </c>
      <c r="D526" s="3" t="s">
        <v>14</v>
      </c>
      <c r="E526" s="4" t="s">
        <v>62</v>
      </c>
      <c r="F526" s="80" t="s">
        <v>74</v>
      </c>
      <c r="G526" s="102" t="s">
        <v>1027</v>
      </c>
      <c r="H526" s="50">
        <v>0.03</v>
      </c>
    </row>
    <row r="527" spans="1:9" ht="12">
      <c r="A527" s="44">
        <v>41283</v>
      </c>
      <c r="B527" t="s">
        <v>995</v>
      </c>
      <c r="C527" t="s">
        <v>1008</v>
      </c>
      <c r="D527" s="3" t="s">
        <v>14</v>
      </c>
      <c r="E527" s="4" t="s">
        <v>62</v>
      </c>
      <c r="F527" s="80" t="s">
        <v>74</v>
      </c>
      <c r="G527" s="3">
        <v>269781260</v>
      </c>
      <c r="H527" s="50">
        <v>180864.97</v>
      </c>
      <c r="I527" s="50">
        <f>SUM(H515:H527)</f>
        <v>1240815.24</v>
      </c>
    </row>
    <row r="528" spans="1:9" ht="12">
      <c r="A528" s="44">
        <v>41297</v>
      </c>
      <c r="B528" t="s">
        <v>1039</v>
      </c>
      <c r="C528" t="s">
        <v>1062</v>
      </c>
      <c r="D528" s="3" t="s">
        <v>14</v>
      </c>
      <c r="E528" s="4" t="s">
        <v>62</v>
      </c>
      <c r="F528" s="80" t="s">
        <v>1104</v>
      </c>
      <c r="G528" s="116" t="s">
        <v>1105</v>
      </c>
      <c r="H528" s="50">
        <v>60046.8</v>
      </c>
      <c r="I528" s="50">
        <f>SUM(H515:H528)</f>
        <v>1300862.04</v>
      </c>
    </row>
    <row r="529" spans="1:8" ht="12">
      <c r="A529" s="44">
        <v>41278</v>
      </c>
      <c r="B529" t="s">
        <v>981</v>
      </c>
      <c r="C529" t="s">
        <v>986</v>
      </c>
      <c r="D529" s="3" t="s">
        <v>17</v>
      </c>
      <c r="E529" s="2">
        <v>11045</v>
      </c>
      <c r="F529" s="80" t="s">
        <v>79</v>
      </c>
      <c r="G529" s="3" t="s">
        <v>1017</v>
      </c>
      <c r="H529" s="50">
        <v>1924.8</v>
      </c>
    </row>
    <row r="530" spans="1:8" ht="12">
      <c r="A530" s="44">
        <v>41278</v>
      </c>
      <c r="B530" t="s">
        <v>981</v>
      </c>
      <c r="C530" t="s">
        <v>987</v>
      </c>
      <c r="D530" s="3" t="s">
        <v>17</v>
      </c>
      <c r="E530" s="2">
        <v>11045</v>
      </c>
      <c r="F530" s="80" t="s">
        <v>79</v>
      </c>
      <c r="G530" s="3" t="s">
        <v>1018</v>
      </c>
      <c r="H530" s="50">
        <v>633.6</v>
      </c>
    </row>
    <row r="531" spans="1:8" ht="12">
      <c r="A531" s="44">
        <v>41278</v>
      </c>
      <c r="B531" t="s">
        <v>981</v>
      </c>
      <c r="C531" t="s">
        <v>988</v>
      </c>
      <c r="D531" s="3" t="s">
        <v>17</v>
      </c>
      <c r="E531" s="2">
        <v>11045</v>
      </c>
      <c r="F531" s="80" t="s">
        <v>79</v>
      </c>
      <c r="G531" s="3" t="s">
        <v>1019</v>
      </c>
      <c r="H531" s="50">
        <v>1650</v>
      </c>
    </row>
    <row r="532" spans="1:8" ht="12">
      <c r="A532" s="44">
        <v>41278</v>
      </c>
      <c r="B532" t="s">
        <v>981</v>
      </c>
      <c r="C532" t="s">
        <v>989</v>
      </c>
      <c r="D532" s="3" t="s">
        <v>17</v>
      </c>
      <c r="E532" s="2">
        <v>11045</v>
      </c>
      <c r="F532" s="80" t="s">
        <v>79</v>
      </c>
      <c r="G532" s="3" t="s">
        <v>1020</v>
      </c>
      <c r="H532" s="50">
        <v>354</v>
      </c>
    </row>
    <row r="533" spans="1:8" ht="12">
      <c r="A533" s="44">
        <v>41283</v>
      </c>
      <c r="B533" t="s">
        <v>995</v>
      </c>
      <c r="C533" t="s">
        <v>1007</v>
      </c>
      <c r="D533" s="3" t="s">
        <v>17</v>
      </c>
      <c r="E533" s="2">
        <v>11045</v>
      </c>
      <c r="F533" s="113" t="s">
        <v>68</v>
      </c>
      <c r="G533" s="66" t="s">
        <v>1028</v>
      </c>
      <c r="H533" s="50">
        <v>158637.95</v>
      </c>
    </row>
    <row r="534" spans="1:8" ht="12">
      <c r="A534" s="44">
        <v>41304</v>
      </c>
      <c r="B534" t="s">
        <v>1040</v>
      </c>
      <c r="C534" t="s">
        <v>1072</v>
      </c>
      <c r="D534" s="3" t="s">
        <v>17</v>
      </c>
      <c r="E534" s="2">
        <v>12048</v>
      </c>
      <c r="F534" s="76" t="s">
        <v>47</v>
      </c>
      <c r="G534" s="3" t="s">
        <v>1114</v>
      </c>
      <c r="H534" s="50">
        <v>1720669</v>
      </c>
    </row>
    <row r="535" spans="1:8" ht="12">
      <c r="A535" s="44">
        <v>41304</v>
      </c>
      <c r="B535" t="s">
        <v>1040</v>
      </c>
      <c r="C535" t="s">
        <v>1073</v>
      </c>
      <c r="D535" s="3" t="s">
        <v>17</v>
      </c>
      <c r="E535" s="2">
        <v>12048</v>
      </c>
      <c r="F535" s="76" t="s">
        <v>47</v>
      </c>
      <c r="G535" s="3" t="s">
        <v>1115</v>
      </c>
      <c r="H535" s="50">
        <v>243124</v>
      </c>
    </row>
    <row r="536" spans="1:8" ht="12">
      <c r="A536" s="44">
        <v>41278</v>
      </c>
      <c r="B536" t="s">
        <v>981</v>
      </c>
      <c r="C536" t="s">
        <v>982</v>
      </c>
      <c r="D536" s="3" t="s">
        <v>13</v>
      </c>
      <c r="E536" s="2">
        <v>10045</v>
      </c>
      <c r="F536" s="80" t="s">
        <v>47</v>
      </c>
      <c r="G536" s="65" t="s">
        <v>1013</v>
      </c>
      <c r="H536" s="50">
        <v>211103</v>
      </c>
    </row>
    <row r="537" spans="1:8" ht="12">
      <c r="A537" s="44">
        <v>41285</v>
      </c>
      <c r="B537" t="s">
        <v>1031</v>
      </c>
      <c r="D537" s="3" t="s">
        <v>13</v>
      </c>
      <c r="E537" s="2">
        <v>10045</v>
      </c>
      <c r="F537" s="115" t="s">
        <v>48</v>
      </c>
      <c r="G537" s="3" t="s">
        <v>1036</v>
      </c>
      <c r="H537" s="50">
        <v>54.2</v>
      </c>
    </row>
    <row r="538" spans="1:8" ht="12">
      <c r="A538" s="44">
        <v>41285</v>
      </c>
      <c r="B538" t="s">
        <v>1032</v>
      </c>
      <c r="D538" s="3" t="s">
        <v>13</v>
      </c>
      <c r="E538" s="2">
        <v>10045</v>
      </c>
      <c r="F538" s="115" t="s">
        <v>48</v>
      </c>
      <c r="G538" s="3" t="s">
        <v>1035</v>
      </c>
      <c r="H538" s="50">
        <v>10</v>
      </c>
    </row>
    <row r="539" spans="1:8" ht="12">
      <c r="A539" s="44">
        <v>41291</v>
      </c>
      <c r="B539" t="s">
        <v>1087</v>
      </c>
      <c r="D539" s="3" t="s">
        <v>13</v>
      </c>
      <c r="E539" s="2">
        <v>10045</v>
      </c>
      <c r="F539" s="80" t="s">
        <v>1086</v>
      </c>
      <c r="G539" s="65"/>
      <c r="H539" s="50">
        <v>-54.2</v>
      </c>
    </row>
    <row r="540" spans="1:8" ht="12">
      <c r="A540" s="44">
        <v>41304</v>
      </c>
      <c r="B540" t="s">
        <v>1040</v>
      </c>
      <c r="C540" t="s">
        <v>1064</v>
      </c>
      <c r="D540" s="3" t="s">
        <v>13</v>
      </c>
      <c r="E540" s="2">
        <v>11001</v>
      </c>
      <c r="F540" s="76" t="s">
        <v>714</v>
      </c>
      <c r="G540" s="105" t="s">
        <v>1108</v>
      </c>
      <c r="H540" s="50">
        <v>17730</v>
      </c>
    </row>
    <row r="541" spans="1:8" ht="12">
      <c r="A541" s="44">
        <v>41285</v>
      </c>
      <c r="B541" t="s">
        <v>1033</v>
      </c>
      <c r="D541" s="3" t="s">
        <v>13</v>
      </c>
      <c r="E541" s="2">
        <v>11035</v>
      </c>
      <c r="F541" s="115" t="s">
        <v>48</v>
      </c>
      <c r="G541" s="3" t="s">
        <v>1035</v>
      </c>
      <c r="H541" s="50">
        <v>2208.95</v>
      </c>
    </row>
    <row r="542" spans="1:8" ht="12">
      <c r="A542" s="44">
        <v>41290</v>
      </c>
      <c r="B542" t="s">
        <v>1037</v>
      </c>
      <c r="C542" t="s">
        <v>1041</v>
      </c>
      <c r="D542" s="3" t="s">
        <v>13</v>
      </c>
      <c r="E542" s="2">
        <v>11035</v>
      </c>
      <c r="F542" s="64" t="s">
        <v>56</v>
      </c>
      <c r="G542" s="65" t="s">
        <v>1090</v>
      </c>
      <c r="H542" s="50">
        <v>1663.35</v>
      </c>
    </row>
    <row r="543" spans="1:8" ht="12">
      <c r="A543" s="44">
        <v>41290</v>
      </c>
      <c r="B543" t="s">
        <v>1037</v>
      </c>
      <c r="C543" t="s">
        <v>1042</v>
      </c>
      <c r="D543" s="3" t="s">
        <v>13</v>
      </c>
      <c r="E543" s="2">
        <v>11035</v>
      </c>
      <c r="F543" s="64" t="s">
        <v>2</v>
      </c>
      <c r="G543" s="65">
        <v>30</v>
      </c>
      <c r="H543" s="50">
        <v>2258164.61</v>
      </c>
    </row>
    <row r="544" spans="1:8" ht="12">
      <c r="A544" s="44">
        <v>41297</v>
      </c>
      <c r="B544" t="s">
        <v>1039</v>
      </c>
      <c r="C544" t="s">
        <v>1050</v>
      </c>
      <c r="D544" s="3" t="s">
        <v>13</v>
      </c>
      <c r="E544" s="2">
        <v>11035</v>
      </c>
      <c r="F544" s="64" t="s">
        <v>1094</v>
      </c>
      <c r="G544" s="3" t="s">
        <v>1095</v>
      </c>
      <c r="H544" s="50">
        <v>91584.26</v>
      </c>
    </row>
    <row r="545" spans="1:8" ht="12">
      <c r="A545" s="44">
        <v>41297</v>
      </c>
      <c r="B545" t="s">
        <v>1039</v>
      </c>
      <c r="C545" t="s">
        <v>1051</v>
      </c>
      <c r="D545" s="3" t="s">
        <v>13</v>
      </c>
      <c r="E545" s="2">
        <v>11035</v>
      </c>
      <c r="F545" s="64" t="s">
        <v>1094</v>
      </c>
      <c r="G545" s="3" t="s">
        <v>1096</v>
      </c>
      <c r="H545" s="50">
        <v>59328.71</v>
      </c>
    </row>
    <row r="546" spans="1:8" ht="12">
      <c r="A546" s="44">
        <v>41278</v>
      </c>
      <c r="B546" t="s">
        <v>981</v>
      </c>
      <c r="C546" t="s">
        <v>983</v>
      </c>
      <c r="D546" s="3" t="s">
        <v>13</v>
      </c>
      <c r="E546" s="2">
        <v>11036</v>
      </c>
      <c r="F546" s="64" t="s">
        <v>3</v>
      </c>
      <c r="G546" s="66" t="s">
        <v>1014</v>
      </c>
      <c r="H546" s="50">
        <v>239099.8</v>
      </c>
    </row>
    <row r="547" spans="1:8" ht="12">
      <c r="A547" s="44">
        <v>41278</v>
      </c>
      <c r="B547" t="s">
        <v>981</v>
      </c>
      <c r="C547" t="s">
        <v>984</v>
      </c>
      <c r="D547" s="3" t="s">
        <v>13</v>
      </c>
      <c r="E547" s="2">
        <v>11036</v>
      </c>
      <c r="F547" s="64" t="s">
        <v>1015</v>
      </c>
      <c r="G547" s="66">
        <v>14507</v>
      </c>
      <c r="H547" s="50">
        <v>3711</v>
      </c>
    </row>
    <row r="548" spans="1:8" ht="12">
      <c r="A548" s="44">
        <v>41290</v>
      </c>
      <c r="B548" t="s">
        <v>1037</v>
      </c>
      <c r="C548" t="s">
        <v>1043</v>
      </c>
      <c r="D548" s="3" t="s">
        <v>13</v>
      </c>
      <c r="E548" s="2">
        <v>11036</v>
      </c>
      <c r="F548" s="64" t="s">
        <v>613</v>
      </c>
      <c r="G548" s="3" t="s">
        <v>1091</v>
      </c>
      <c r="H548" s="50">
        <v>9341.65</v>
      </c>
    </row>
    <row r="549" spans="1:8" ht="12">
      <c r="A549" s="44">
        <v>41290</v>
      </c>
      <c r="B549" t="s">
        <v>1037</v>
      </c>
      <c r="C549" t="s">
        <v>1044</v>
      </c>
      <c r="D549" s="3" t="s">
        <v>13</v>
      </c>
      <c r="E549" s="2">
        <v>11036</v>
      </c>
      <c r="F549" s="64" t="s">
        <v>613</v>
      </c>
      <c r="G549" s="3" t="s">
        <v>1092</v>
      </c>
      <c r="H549" s="50">
        <v>5826.15</v>
      </c>
    </row>
    <row r="550" spans="1:8" ht="12">
      <c r="A550" s="44">
        <v>41297</v>
      </c>
      <c r="B550" t="s">
        <v>1039</v>
      </c>
      <c r="C550" t="s">
        <v>1052</v>
      </c>
      <c r="D550" s="3" t="s">
        <v>13</v>
      </c>
      <c r="E550" s="2">
        <v>11036</v>
      </c>
      <c r="F550" s="64" t="s">
        <v>1097</v>
      </c>
      <c r="G550" s="65">
        <v>12042</v>
      </c>
      <c r="H550" s="50">
        <v>40000</v>
      </c>
    </row>
    <row r="551" spans="1:8" ht="12">
      <c r="A551" s="44">
        <v>41297</v>
      </c>
      <c r="B551" t="s">
        <v>1039</v>
      </c>
      <c r="C551" t="s">
        <v>1053</v>
      </c>
      <c r="D551" s="3" t="s">
        <v>13</v>
      </c>
      <c r="E551" s="2">
        <v>11036</v>
      </c>
      <c r="F551" s="64" t="s">
        <v>1097</v>
      </c>
      <c r="G551" s="65">
        <v>13003</v>
      </c>
      <c r="H551" s="50">
        <v>45000</v>
      </c>
    </row>
    <row r="552" spans="1:8" ht="12">
      <c r="A552" s="44">
        <v>41297</v>
      </c>
      <c r="B552" t="s">
        <v>1039</v>
      </c>
      <c r="C552" t="s">
        <v>1054</v>
      </c>
      <c r="D552" s="3" t="s">
        <v>13</v>
      </c>
      <c r="E552" s="2">
        <v>11036</v>
      </c>
      <c r="F552" s="64" t="s">
        <v>72</v>
      </c>
      <c r="G552" s="3" t="s">
        <v>1098</v>
      </c>
      <c r="H552" s="50">
        <v>36284</v>
      </c>
    </row>
    <row r="553" spans="1:8" ht="12">
      <c r="A553" s="44">
        <v>41297</v>
      </c>
      <c r="B553" t="s">
        <v>1039</v>
      </c>
      <c r="C553" t="s">
        <v>1055</v>
      </c>
      <c r="D553" s="3" t="s">
        <v>13</v>
      </c>
      <c r="E553" s="2">
        <v>11036</v>
      </c>
      <c r="F553" s="64" t="s">
        <v>273</v>
      </c>
      <c r="G553" s="65">
        <v>1502518</v>
      </c>
      <c r="H553" s="50">
        <v>4000</v>
      </c>
    </row>
    <row r="554" spans="1:8" ht="12">
      <c r="A554" s="44">
        <v>41305</v>
      </c>
      <c r="B554" t="s">
        <v>1085</v>
      </c>
      <c r="D554" s="3" t="s">
        <v>13</v>
      </c>
      <c r="E554" s="2">
        <v>11036</v>
      </c>
      <c r="F554" s="80" t="s">
        <v>48</v>
      </c>
      <c r="G554" s="68" t="s">
        <v>1120</v>
      </c>
      <c r="H554" s="50">
        <v>13657.28</v>
      </c>
    </row>
    <row r="555" spans="1:8" ht="12">
      <c r="A555" s="44">
        <v>41278</v>
      </c>
      <c r="B555" t="s">
        <v>981</v>
      </c>
      <c r="C555" t="s">
        <v>985</v>
      </c>
      <c r="D555" s="3" t="s">
        <v>13</v>
      </c>
      <c r="E555" s="2">
        <v>12038</v>
      </c>
      <c r="F555" t="s">
        <v>0</v>
      </c>
      <c r="G555" s="68" t="s">
        <v>1016</v>
      </c>
      <c r="H555" s="50">
        <v>265819.4</v>
      </c>
    </row>
    <row r="556" spans="1:8" ht="12">
      <c r="A556" s="44">
        <v>41285</v>
      </c>
      <c r="B556" t="s">
        <v>1034</v>
      </c>
      <c r="D556" s="3" t="s">
        <v>13</v>
      </c>
      <c r="E556" s="2">
        <v>12038</v>
      </c>
      <c r="F556" s="115" t="s">
        <v>48</v>
      </c>
      <c r="G556" s="3" t="s">
        <v>1036</v>
      </c>
      <c r="H556" s="50">
        <v>45</v>
      </c>
    </row>
    <row r="557" spans="1:8" ht="12">
      <c r="A557" s="44">
        <v>41304</v>
      </c>
      <c r="B557" t="s">
        <v>1040</v>
      </c>
      <c r="C557" t="s">
        <v>1065</v>
      </c>
      <c r="D557" s="3" t="s">
        <v>13</v>
      </c>
      <c r="E557" s="2">
        <v>12049</v>
      </c>
      <c r="F557" s="76" t="s">
        <v>72</v>
      </c>
      <c r="G557" s="3" t="s">
        <v>1109</v>
      </c>
      <c r="H557" s="50">
        <v>3812.09</v>
      </c>
    </row>
    <row r="558" spans="1:8" ht="12">
      <c r="A558" s="44">
        <v>41304</v>
      </c>
      <c r="B558" t="s">
        <v>1040</v>
      </c>
      <c r="C558" t="s">
        <v>1066</v>
      </c>
      <c r="D558" s="3" t="s">
        <v>13</v>
      </c>
      <c r="E558" s="2">
        <v>12049</v>
      </c>
      <c r="F558" s="76" t="s">
        <v>72</v>
      </c>
      <c r="G558" s="3" t="s">
        <v>1110</v>
      </c>
      <c r="H558" s="50">
        <v>11856</v>
      </c>
    </row>
    <row r="559" spans="1:8" ht="12">
      <c r="A559" s="44">
        <v>41297</v>
      </c>
      <c r="B559" t="s">
        <v>1039</v>
      </c>
      <c r="C559" t="s">
        <v>1056</v>
      </c>
      <c r="D559" s="3" t="s">
        <v>16</v>
      </c>
      <c r="E559" s="2">
        <v>11041</v>
      </c>
      <c r="F559" s="80" t="s">
        <v>511</v>
      </c>
      <c r="G559" s="69" t="s">
        <v>1099</v>
      </c>
      <c r="H559" s="50">
        <v>1560</v>
      </c>
    </row>
    <row r="560" spans="1:8" ht="12">
      <c r="A560" s="44">
        <v>41304</v>
      </c>
      <c r="B560" t="s">
        <v>1040</v>
      </c>
      <c r="C560" t="s">
        <v>1074</v>
      </c>
      <c r="D560" s="3" t="s">
        <v>16</v>
      </c>
      <c r="E560" s="2">
        <v>11041</v>
      </c>
      <c r="F560" s="80" t="s">
        <v>69</v>
      </c>
      <c r="G560" s="69">
        <v>15</v>
      </c>
      <c r="H560" s="50">
        <v>369348.2</v>
      </c>
    </row>
    <row r="562" spans="1:9" ht="12" customHeight="1">
      <c r="A562" s="57"/>
      <c r="B562" s="51"/>
      <c r="C562" s="51"/>
      <c r="D562" s="51"/>
      <c r="E562" s="58"/>
      <c r="F562" s="51" t="s">
        <v>1121</v>
      </c>
      <c r="G562" s="59"/>
      <c r="H562" s="60"/>
      <c r="I562" s="60"/>
    </row>
    <row r="563" spans="1:9" ht="12">
      <c r="A563" s="44">
        <v>41320</v>
      </c>
      <c r="B563" t="s">
        <v>1174</v>
      </c>
      <c r="C563" t="s">
        <v>1178</v>
      </c>
      <c r="D563" s="93" t="s">
        <v>20</v>
      </c>
      <c r="E563" s="2">
        <v>11038</v>
      </c>
      <c r="F563" s="80" t="s">
        <v>1182</v>
      </c>
      <c r="G563" s="83" t="s">
        <v>1183</v>
      </c>
      <c r="H563" s="50">
        <v>359145.13</v>
      </c>
      <c r="I563" s="50">
        <f>SUM(H560:H563)</f>
        <v>728493.3300000001</v>
      </c>
    </row>
    <row r="564" spans="1:8" ht="12">
      <c r="A564" s="44">
        <v>41320</v>
      </c>
      <c r="B564" t="s">
        <v>1174</v>
      </c>
      <c r="C564" t="s">
        <v>1177</v>
      </c>
      <c r="D564" s="93" t="s">
        <v>20</v>
      </c>
      <c r="E564" s="2">
        <v>12042</v>
      </c>
      <c r="F564" s="80" t="s">
        <v>57</v>
      </c>
      <c r="G564" s="65" t="s">
        <v>1181</v>
      </c>
      <c r="H564" s="50">
        <v>4515.5</v>
      </c>
    </row>
    <row r="565" spans="1:8" ht="12">
      <c r="A565" s="44">
        <v>41318</v>
      </c>
      <c r="B565" t="s">
        <v>1166</v>
      </c>
      <c r="C565" t="s">
        <v>1167</v>
      </c>
      <c r="D565" s="93" t="s">
        <v>20</v>
      </c>
      <c r="E565" s="2">
        <v>12049</v>
      </c>
      <c r="F565" s="76" t="s">
        <v>1171</v>
      </c>
      <c r="G565" s="117" t="s">
        <v>1172</v>
      </c>
      <c r="H565" s="50">
        <v>49500</v>
      </c>
    </row>
    <row r="566" spans="1:8" ht="12">
      <c r="A566" s="44">
        <v>41325</v>
      </c>
      <c r="B566" t="s">
        <v>1184</v>
      </c>
      <c r="C566" t="s">
        <v>1187</v>
      </c>
      <c r="D566" s="93" t="s">
        <v>19</v>
      </c>
      <c r="E566" s="2">
        <v>12054</v>
      </c>
      <c r="F566" s="64" t="s">
        <v>1194</v>
      </c>
      <c r="G566" s="118" t="s">
        <v>1195</v>
      </c>
      <c r="H566" s="50">
        <v>29881.8</v>
      </c>
    </row>
    <row r="567" spans="1:8" ht="12">
      <c r="A567" s="44">
        <v>41311</v>
      </c>
      <c r="B567" t="s">
        <v>1133</v>
      </c>
      <c r="C567" t="s">
        <v>1147</v>
      </c>
      <c r="D567" s="3" t="s">
        <v>35</v>
      </c>
      <c r="E567" s="2">
        <v>10050</v>
      </c>
      <c r="F567" s="105" t="s">
        <v>54</v>
      </c>
      <c r="G567" s="68">
        <v>27</v>
      </c>
      <c r="H567" s="50">
        <v>47080.83</v>
      </c>
    </row>
    <row r="568" spans="1:8" ht="12">
      <c r="A568" s="44">
        <v>41320</v>
      </c>
      <c r="B568" t="s">
        <v>1174</v>
      </c>
      <c r="C568" t="s">
        <v>1175</v>
      </c>
      <c r="D568" s="93" t="s">
        <v>35</v>
      </c>
      <c r="E568" s="2">
        <v>12046</v>
      </c>
      <c r="F568" s="105" t="s">
        <v>1088</v>
      </c>
      <c r="G568" s="68" t="s">
        <v>1179</v>
      </c>
      <c r="H568" s="50">
        <v>2833</v>
      </c>
    </row>
    <row r="569" spans="1:8" ht="12">
      <c r="A569" s="44">
        <v>41325</v>
      </c>
      <c r="B569" t="s">
        <v>1184</v>
      </c>
      <c r="C569" t="s">
        <v>1185</v>
      </c>
      <c r="D569" s="93" t="s">
        <v>35</v>
      </c>
      <c r="E569" s="2">
        <v>12046</v>
      </c>
      <c r="F569" s="105" t="s">
        <v>1088</v>
      </c>
      <c r="G569" s="91" t="s">
        <v>1192</v>
      </c>
      <c r="H569" s="50">
        <v>5860</v>
      </c>
    </row>
    <row r="570" spans="1:8" ht="12">
      <c r="A570" s="44">
        <v>41325</v>
      </c>
      <c r="B570" t="s">
        <v>1184</v>
      </c>
      <c r="C570" t="s">
        <v>1186</v>
      </c>
      <c r="D570" s="93" t="s">
        <v>35</v>
      </c>
      <c r="E570" s="2">
        <v>12046</v>
      </c>
      <c r="F570" s="105" t="s">
        <v>52</v>
      </c>
      <c r="G570" s="91" t="s">
        <v>1193</v>
      </c>
      <c r="H570" s="50">
        <v>4689.71</v>
      </c>
    </row>
    <row r="571" spans="1:8" ht="12">
      <c r="A571" s="44">
        <v>41330</v>
      </c>
      <c r="B571" t="s">
        <v>51</v>
      </c>
      <c r="D571" t="s">
        <v>35</v>
      </c>
      <c r="E571" s="2">
        <v>12046</v>
      </c>
      <c r="F571" s="105" t="s">
        <v>55</v>
      </c>
      <c r="G571" s="68" t="s">
        <v>1203</v>
      </c>
      <c r="H571" s="90">
        <v>-87038.1</v>
      </c>
    </row>
    <row r="572" spans="1:8" ht="12">
      <c r="A572" s="44">
        <v>41330</v>
      </c>
      <c r="B572" t="s">
        <v>51</v>
      </c>
      <c r="D572" t="s">
        <v>35</v>
      </c>
      <c r="E572" s="2">
        <v>12046</v>
      </c>
      <c r="F572" s="105" t="s">
        <v>50</v>
      </c>
      <c r="G572" s="68" t="s">
        <v>1204</v>
      </c>
      <c r="H572" s="90">
        <v>-3.51</v>
      </c>
    </row>
    <row r="573" spans="1:8" ht="12">
      <c r="A573" s="44">
        <v>41330</v>
      </c>
      <c r="B573" t="s">
        <v>51</v>
      </c>
      <c r="D573" t="s">
        <v>35</v>
      </c>
      <c r="E573" s="2">
        <v>12046</v>
      </c>
      <c r="F573" s="105" t="s">
        <v>50</v>
      </c>
      <c r="G573" s="68" t="s">
        <v>1205</v>
      </c>
      <c r="H573" s="90">
        <v>-1.17</v>
      </c>
    </row>
    <row r="574" spans="1:8" ht="12">
      <c r="A574" s="44">
        <v>41330</v>
      </c>
      <c r="B574" t="s">
        <v>51</v>
      </c>
      <c r="D574" t="s">
        <v>35</v>
      </c>
      <c r="E574" s="2">
        <v>12046</v>
      </c>
      <c r="F574" s="105" t="s">
        <v>52</v>
      </c>
      <c r="G574" s="68" t="s">
        <v>1206</v>
      </c>
      <c r="H574" s="90">
        <v>-2890.85</v>
      </c>
    </row>
    <row r="575" spans="1:8" ht="12">
      <c r="A575" s="44">
        <v>41330</v>
      </c>
      <c r="B575" t="s">
        <v>51</v>
      </c>
      <c r="D575" t="s">
        <v>35</v>
      </c>
      <c r="E575" s="2">
        <v>12046</v>
      </c>
      <c r="F575" s="105" t="s">
        <v>50</v>
      </c>
      <c r="G575" s="68" t="s">
        <v>1207</v>
      </c>
      <c r="H575" s="90">
        <v>-378.38</v>
      </c>
    </row>
    <row r="576" spans="1:8" ht="12">
      <c r="A576" s="44">
        <v>41330</v>
      </c>
      <c r="B576" t="s">
        <v>51</v>
      </c>
      <c r="D576" t="s">
        <v>35</v>
      </c>
      <c r="E576" s="2">
        <v>12046</v>
      </c>
      <c r="F576" s="105" t="s">
        <v>50</v>
      </c>
      <c r="G576" s="68" t="s">
        <v>1208</v>
      </c>
      <c r="H576" s="90">
        <v>-30</v>
      </c>
    </row>
    <row r="577" spans="1:8" ht="12">
      <c r="A577" s="44">
        <v>41332</v>
      </c>
      <c r="B577" t="s">
        <v>1209</v>
      </c>
      <c r="C577" t="s">
        <v>1210</v>
      </c>
      <c r="D577" t="s">
        <v>35</v>
      </c>
      <c r="E577" s="2">
        <v>12046</v>
      </c>
      <c r="F577" s="105" t="s">
        <v>339</v>
      </c>
      <c r="G577" s="68" t="s">
        <v>1232</v>
      </c>
      <c r="H577" s="50">
        <v>65412.54</v>
      </c>
    </row>
    <row r="578" spans="1:8" ht="12">
      <c r="A578" s="44">
        <v>41332</v>
      </c>
      <c r="B578" t="s">
        <v>1209</v>
      </c>
      <c r="C578" t="s">
        <v>1211</v>
      </c>
      <c r="D578" t="s">
        <v>35</v>
      </c>
      <c r="E578" s="2">
        <v>12046</v>
      </c>
      <c r="F578" s="105" t="s">
        <v>52</v>
      </c>
      <c r="G578" s="68" t="s">
        <v>1233</v>
      </c>
      <c r="H578" s="50">
        <v>24204.6</v>
      </c>
    </row>
    <row r="579" spans="1:8" ht="12">
      <c r="A579" s="44">
        <v>41332</v>
      </c>
      <c r="B579" t="s">
        <v>1209</v>
      </c>
      <c r="C579" t="s">
        <v>1212</v>
      </c>
      <c r="D579" t="s">
        <v>35</v>
      </c>
      <c r="E579" s="2">
        <v>12046</v>
      </c>
      <c r="F579" s="105" t="s">
        <v>52</v>
      </c>
      <c r="G579" s="68" t="s">
        <v>1234</v>
      </c>
      <c r="H579" s="50">
        <v>24071.6</v>
      </c>
    </row>
    <row r="580" spans="1:8" ht="12">
      <c r="A580" s="44">
        <v>41332</v>
      </c>
      <c r="B580" t="s">
        <v>1209</v>
      </c>
      <c r="C580" t="s">
        <v>1213</v>
      </c>
      <c r="D580" t="s">
        <v>35</v>
      </c>
      <c r="E580" s="2">
        <v>12046</v>
      </c>
      <c r="F580" s="105" t="s">
        <v>1088</v>
      </c>
      <c r="G580" s="68" t="s">
        <v>1235</v>
      </c>
      <c r="H580" s="50">
        <v>17021.32</v>
      </c>
    </row>
    <row r="581" spans="1:8" ht="12">
      <c r="A581" s="44">
        <v>41332</v>
      </c>
      <c r="B581" t="s">
        <v>1209</v>
      </c>
      <c r="C581" t="s">
        <v>1214</v>
      </c>
      <c r="D581" t="s">
        <v>35</v>
      </c>
      <c r="E581" s="2">
        <v>12046</v>
      </c>
      <c r="F581" s="105" t="s">
        <v>1088</v>
      </c>
      <c r="G581" s="68" t="s">
        <v>1236</v>
      </c>
      <c r="H581" s="50">
        <v>9770.09</v>
      </c>
    </row>
    <row r="582" spans="1:8" ht="12">
      <c r="A582" s="44">
        <v>41332</v>
      </c>
      <c r="B582" t="s">
        <v>1209</v>
      </c>
      <c r="C582" t="s">
        <v>1215</v>
      </c>
      <c r="D582" t="s">
        <v>35</v>
      </c>
      <c r="E582" s="2">
        <v>12046</v>
      </c>
      <c r="F582" s="105" t="s">
        <v>70</v>
      </c>
      <c r="G582" s="68" t="s">
        <v>1237</v>
      </c>
      <c r="H582" s="50">
        <v>375</v>
      </c>
    </row>
    <row r="583" spans="1:8" ht="12">
      <c r="A583" s="44">
        <v>41332</v>
      </c>
      <c r="B583" t="s">
        <v>1209</v>
      </c>
      <c r="C583" t="s">
        <v>1216</v>
      </c>
      <c r="D583" t="s">
        <v>35</v>
      </c>
      <c r="E583" s="2">
        <v>12046</v>
      </c>
      <c r="F583" s="105" t="s">
        <v>60</v>
      </c>
      <c r="G583" s="68">
        <v>18</v>
      </c>
      <c r="H583" s="50">
        <v>688511.7</v>
      </c>
    </row>
    <row r="584" spans="1:9" ht="12">
      <c r="A584" s="44">
        <v>41332</v>
      </c>
      <c r="B584" t="s">
        <v>1209</v>
      </c>
      <c r="C584" t="s">
        <v>1228</v>
      </c>
      <c r="D584" t="s">
        <v>35</v>
      </c>
      <c r="E584" s="2">
        <v>12046</v>
      </c>
      <c r="F584" s="105" t="s">
        <v>60</v>
      </c>
      <c r="G584" s="68">
        <v>19</v>
      </c>
      <c r="H584" s="50">
        <v>429707.79</v>
      </c>
      <c r="I584" s="50">
        <f>SUM(H566:H584)</f>
        <v>1259077.97</v>
      </c>
    </row>
    <row r="585" spans="1:8" ht="12">
      <c r="A585" s="44">
        <v>41332</v>
      </c>
      <c r="B585" t="s">
        <v>51</v>
      </c>
      <c r="D585" t="s">
        <v>35</v>
      </c>
      <c r="E585" s="2">
        <v>12046</v>
      </c>
      <c r="F585" s="105" t="s">
        <v>344</v>
      </c>
      <c r="G585" s="68" t="s">
        <v>1229</v>
      </c>
      <c r="H585" s="90">
        <v>-73</v>
      </c>
    </row>
    <row r="586" spans="1:8" ht="12">
      <c r="A586" s="44">
        <v>41332</v>
      </c>
      <c r="B586" t="s">
        <v>51</v>
      </c>
      <c r="D586" t="s">
        <v>35</v>
      </c>
      <c r="E586" s="2">
        <v>12046</v>
      </c>
      <c r="F586" s="105" t="s">
        <v>52</v>
      </c>
      <c r="G586" s="68" t="s">
        <v>1230</v>
      </c>
      <c r="H586" s="90">
        <v>-523.96</v>
      </c>
    </row>
    <row r="587" spans="1:8" ht="12">
      <c r="A587" s="44">
        <v>41332</v>
      </c>
      <c r="B587" t="s">
        <v>51</v>
      </c>
      <c r="D587" t="s">
        <v>35</v>
      </c>
      <c r="E587" s="2">
        <v>12046</v>
      </c>
      <c r="F587" s="105" t="s">
        <v>52</v>
      </c>
      <c r="G587" s="68" t="s">
        <v>1231</v>
      </c>
      <c r="H587" s="90">
        <v>-79.96</v>
      </c>
    </row>
    <row r="588" spans="1:8" ht="12">
      <c r="A588" s="44">
        <v>41332</v>
      </c>
      <c r="B588" t="s">
        <v>1209</v>
      </c>
      <c r="C588" t="s">
        <v>1217</v>
      </c>
      <c r="D588" t="s">
        <v>35</v>
      </c>
      <c r="E588" s="4" t="s">
        <v>71</v>
      </c>
      <c r="F588" s="94" t="s">
        <v>75</v>
      </c>
      <c r="G588" s="69">
        <v>8</v>
      </c>
      <c r="H588" s="50">
        <v>10501.14</v>
      </c>
    </row>
    <row r="589" spans="1:8" ht="12">
      <c r="A589" s="44">
        <v>41325</v>
      </c>
      <c r="B589" t="s">
        <v>1184</v>
      </c>
      <c r="C589" t="s">
        <v>1188</v>
      </c>
      <c r="D589" t="s">
        <v>21</v>
      </c>
      <c r="E589" s="2">
        <v>12045</v>
      </c>
      <c r="F589" s="80" t="s">
        <v>0</v>
      </c>
      <c r="G589" s="68" t="s">
        <v>1196</v>
      </c>
      <c r="H589" s="50">
        <v>50900.56</v>
      </c>
    </row>
    <row r="590" spans="1:8" ht="12">
      <c r="A590" s="44">
        <v>41311</v>
      </c>
      <c r="B590" t="s">
        <v>1133</v>
      </c>
      <c r="C590" t="s">
        <v>1149</v>
      </c>
      <c r="D590" s="93" t="s">
        <v>8</v>
      </c>
      <c r="E590" s="2">
        <v>10905</v>
      </c>
      <c r="F590" s="67" t="s">
        <v>710</v>
      </c>
      <c r="G590" s="65">
        <v>597</v>
      </c>
      <c r="H590" s="50">
        <v>272.52</v>
      </c>
    </row>
    <row r="591" spans="1:8" ht="12">
      <c r="A591" s="44">
        <v>41311</v>
      </c>
      <c r="B591" t="s">
        <v>1133</v>
      </c>
      <c r="C591" t="s">
        <v>1150</v>
      </c>
      <c r="D591" s="93" t="s">
        <v>8</v>
      </c>
      <c r="E591" s="2">
        <v>10905</v>
      </c>
      <c r="F591" s="67" t="s">
        <v>1160</v>
      </c>
      <c r="G591" s="65" t="s">
        <v>1161</v>
      </c>
      <c r="H591" s="50">
        <v>5000</v>
      </c>
    </row>
    <row r="592" spans="1:8" ht="12">
      <c r="A592" s="44">
        <v>41311</v>
      </c>
      <c r="B592" t="s">
        <v>1133</v>
      </c>
      <c r="C592" t="s">
        <v>1151</v>
      </c>
      <c r="D592" s="93" t="s">
        <v>8</v>
      </c>
      <c r="E592" s="2">
        <v>10905</v>
      </c>
      <c r="F592" s="67" t="s">
        <v>1162</v>
      </c>
      <c r="G592" s="65">
        <v>11414</v>
      </c>
      <c r="H592" s="50">
        <v>515.48</v>
      </c>
    </row>
    <row r="593" spans="1:8" ht="12">
      <c r="A593" s="44">
        <v>41311</v>
      </c>
      <c r="B593" t="s">
        <v>1133</v>
      </c>
      <c r="C593" t="s">
        <v>1152</v>
      </c>
      <c r="D593" s="93" t="s">
        <v>8</v>
      </c>
      <c r="E593" s="2">
        <v>10905</v>
      </c>
      <c r="F593" s="67" t="s">
        <v>1163</v>
      </c>
      <c r="G593" s="65" t="s">
        <v>1164</v>
      </c>
      <c r="H593" s="50">
        <v>17890</v>
      </c>
    </row>
    <row r="594" spans="1:9" ht="12">
      <c r="A594" s="44">
        <v>41311</v>
      </c>
      <c r="B594" t="s">
        <v>1133</v>
      </c>
      <c r="C594" t="s">
        <v>1153</v>
      </c>
      <c r="D594" s="93" t="s">
        <v>8</v>
      </c>
      <c r="E594" s="2">
        <v>10905</v>
      </c>
      <c r="F594" s="67" t="s">
        <v>1163</v>
      </c>
      <c r="G594" s="65" t="s">
        <v>1165</v>
      </c>
      <c r="H594" s="50">
        <v>1820</v>
      </c>
      <c r="I594" s="50">
        <f>SUM(H575:H594)</f>
        <v>1344889.04</v>
      </c>
    </row>
    <row r="595" spans="1:8" ht="12">
      <c r="A595" s="44">
        <v>41325</v>
      </c>
      <c r="B595" t="s">
        <v>1184</v>
      </c>
      <c r="C595" t="s">
        <v>1190</v>
      </c>
      <c r="D595" t="s">
        <v>22</v>
      </c>
      <c r="E595" s="2">
        <v>11001</v>
      </c>
      <c r="F595" s="67" t="s">
        <v>945</v>
      </c>
      <c r="G595" s="65">
        <v>3</v>
      </c>
      <c r="H595" s="50">
        <v>16514.18</v>
      </c>
    </row>
    <row r="596" spans="1:8" ht="12">
      <c r="A596" s="44">
        <v>41325</v>
      </c>
      <c r="B596" t="s">
        <v>1184</v>
      </c>
      <c r="C596" t="s">
        <v>1189</v>
      </c>
      <c r="D596" t="s">
        <v>22</v>
      </c>
      <c r="E596" s="2">
        <v>11040</v>
      </c>
      <c r="F596" s="67" t="s">
        <v>142</v>
      </c>
      <c r="G596" s="65">
        <v>652619</v>
      </c>
      <c r="H596" s="50">
        <v>33748.09</v>
      </c>
    </row>
    <row r="597" spans="1:8" ht="12">
      <c r="A597" s="44">
        <v>41311</v>
      </c>
      <c r="B597" t="s">
        <v>1133</v>
      </c>
      <c r="C597" t="s">
        <v>1148</v>
      </c>
      <c r="D597" s="3" t="s">
        <v>23</v>
      </c>
      <c r="E597" s="2">
        <v>11043</v>
      </c>
      <c r="F597" s="67" t="s">
        <v>0</v>
      </c>
      <c r="G597" s="68">
        <v>46</v>
      </c>
      <c r="H597" s="50">
        <v>61852.47</v>
      </c>
    </row>
    <row r="598" spans="1:9" ht="12">
      <c r="A598" s="44">
        <v>41325</v>
      </c>
      <c r="B598" t="s">
        <v>1184</v>
      </c>
      <c r="C598" t="s">
        <v>1191</v>
      </c>
      <c r="D598" t="s">
        <v>23</v>
      </c>
      <c r="E598" s="2">
        <v>12047</v>
      </c>
      <c r="F598" s="67" t="s">
        <v>47</v>
      </c>
      <c r="G598" s="65" t="s">
        <v>1197</v>
      </c>
      <c r="H598" s="50">
        <v>163756</v>
      </c>
      <c r="I598" s="50">
        <f>SUM(H592:H598)</f>
        <v>296096.22</v>
      </c>
    </row>
    <row r="599" spans="1:8" ht="12">
      <c r="A599" s="44">
        <v>41332</v>
      </c>
      <c r="B599" t="s">
        <v>1209</v>
      </c>
      <c r="C599" t="s">
        <v>1226</v>
      </c>
      <c r="D599" t="s">
        <v>23</v>
      </c>
      <c r="E599" s="2">
        <v>12049</v>
      </c>
      <c r="F599" s="64" t="s">
        <v>1243</v>
      </c>
      <c r="G599" s="66" t="s">
        <v>1244</v>
      </c>
      <c r="H599" s="50">
        <v>1312.56</v>
      </c>
    </row>
    <row r="600" spans="1:8" ht="12">
      <c r="A600" s="44">
        <v>41332</v>
      </c>
      <c r="B600" t="s">
        <v>1209</v>
      </c>
      <c r="C600" t="s">
        <v>1222</v>
      </c>
      <c r="D600" t="s">
        <v>14</v>
      </c>
      <c r="E600" s="2">
        <v>11034</v>
      </c>
      <c r="F600" t="s">
        <v>333</v>
      </c>
      <c r="G600" s="3" t="s">
        <v>1241</v>
      </c>
      <c r="H600" s="50">
        <v>639795.75</v>
      </c>
    </row>
    <row r="601" spans="1:8" ht="12">
      <c r="A601" s="44">
        <v>41332</v>
      </c>
      <c r="B601" t="s">
        <v>1209</v>
      </c>
      <c r="C601" t="s">
        <v>1223</v>
      </c>
      <c r="D601" t="s">
        <v>14</v>
      </c>
      <c r="E601" s="2">
        <v>11034</v>
      </c>
      <c r="F601" t="s">
        <v>333</v>
      </c>
      <c r="G601" s="3" t="s">
        <v>1242</v>
      </c>
      <c r="H601" s="50">
        <v>6904.48</v>
      </c>
    </row>
    <row r="602" spans="1:8" ht="12">
      <c r="A602" s="44">
        <v>41311</v>
      </c>
      <c r="B602" t="s">
        <v>1133</v>
      </c>
      <c r="C602" t="s">
        <v>1146</v>
      </c>
      <c r="D602" s="3" t="s">
        <v>17</v>
      </c>
      <c r="E602" s="2">
        <v>12048</v>
      </c>
      <c r="F602" s="80" t="s">
        <v>294</v>
      </c>
      <c r="G602" s="65">
        <v>58</v>
      </c>
      <c r="H602" s="50">
        <v>288591.95</v>
      </c>
    </row>
    <row r="603" spans="1:8" ht="12">
      <c r="A603" s="44">
        <v>41332</v>
      </c>
      <c r="B603" t="s">
        <v>1209</v>
      </c>
      <c r="C603" t="s">
        <v>1221</v>
      </c>
      <c r="D603" t="s">
        <v>17</v>
      </c>
      <c r="E603" s="2">
        <v>12048</v>
      </c>
      <c r="F603" s="76" t="s">
        <v>47</v>
      </c>
      <c r="G603" s="65" t="s">
        <v>1240</v>
      </c>
      <c r="H603" s="50">
        <v>2056773</v>
      </c>
    </row>
    <row r="604" spans="1:8" ht="12">
      <c r="A604" s="44">
        <v>41332</v>
      </c>
      <c r="B604" t="s">
        <v>1209</v>
      </c>
      <c r="C604" t="s">
        <v>1227</v>
      </c>
      <c r="D604" t="s">
        <v>17</v>
      </c>
      <c r="E604" s="2">
        <v>12048</v>
      </c>
      <c r="F604" s="76" t="s">
        <v>47</v>
      </c>
      <c r="G604" s="65" t="s">
        <v>1245</v>
      </c>
      <c r="H604" s="50">
        <v>541722</v>
      </c>
    </row>
    <row r="605" spans="1:8" ht="12">
      <c r="A605" s="44">
        <v>41318</v>
      </c>
      <c r="B605" t="s">
        <v>1166</v>
      </c>
      <c r="C605" t="s">
        <v>1168</v>
      </c>
      <c r="D605" s="93" t="s">
        <v>13</v>
      </c>
      <c r="E605" s="2">
        <v>10045</v>
      </c>
      <c r="F605" s="80" t="s">
        <v>47</v>
      </c>
      <c r="G605" s="65" t="s">
        <v>1173</v>
      </c>
      <c r="H605" s="50">
        <v>75384</v>
      </c>
    </row>
    <row r="606" spans="1:8" ht="12">
      <c r="A606" s="44">
        <v>41311</v>
      </c>
      <c r="B606" t="s">
        <v>1133</v>
      </c>
      <c r="C606" t="s">
        <v>1134</v>
      </c>
      <c r="D606" s="3" t="s">
        <v>13</v>
      </c>
      <c r="E606" s="2">
        <v>11001</v>
      </c>
      <c r="F606" s="76" t="s">
        <v>1154</v>
      </c>
      <c r="G606" s="116" t="s">
        <v>1155</v>
      </c>
      <c r="H606" s="50">
        <v>63852</v>
      </c>
    </row>
    <row r="607" spans="1:8" ht="12">
      <c r="A607" s="44">
        <v>41320</v>
      </c>
      <c r="B607" t="s">
        <v>1174</v>
      </c>
      <c r="C607" t="s">
        <v>1176</v>
      </c>
      <c r="D607" s="93" t="s">
        <v>13</v>
      </c>
      <c r="E607" s="2">
        <v>11001</v>
      </c>
      <c r="F607" s="76" t="s">
        <v>714</v>
      </c>
      <c r="G607" s="105" t="s">
        <v>1180</v>
      </c>
      <c r="H607" s="50">
        <v>1970</v>
      </c>
    </row>
    <row r="608" spans="1:8" ht="12">
      <c r="A608" s="44">
        <v>41311</v>
      </c>
      <c r="B608" t="s">
        <v>1133</v>
      </c>
      <c r="C608" t="s">
        <v>1135</v>
      </c>
      <c r="D608" s="3" t="s">
        <v>13</v>
      </c>
      <c r="E608" s="2">
        <v>11035</v>
      </c>
      <c r="F608" s="64" t="s">
        <v>1094</v>
      </c>
      <c r="G608" s="65" t="s">
        <v>1156</v>
      </c>
      <c r="H608" s="50">
        <v>102139.47</v>
      </c>
    </row>
    <row r="609" spans="1:8" ht="12">
      <c r="A609" s="44">
        <v>41311</v>
      </c>
      <c r="B609" t="s">
        <v>1133</v>
      </c>
      <c r="C609" t="s">
        <v>1136</v>
      </c>
      <c r="D609" s="3" t="s">
        <v>13</v>
      </c>
      <c r="E609" s="2">
        <v>11035</v>
      </c>
      <c r="F609" s="64" t="s">
        <v>56</v>
      </c>
      <c r="G609" s="65" t="s">
        <v>1157</v>
      </c>
      <c r="H609" s="50">
        <v>1663.35</v>
      </c>
    </row>
    <row r="610" spans="1:8" ht="12">
      <c r="A610" s="44">
        <v>41311</v>
      </c>
      <c r="B610" t="s">
        <v>1133</v>
      </c>
      <c r="C610" t="s">
        <v>1137</v>
      </c>
      <c r="D610" s="3" t="s">
        <v>13</v>
      </c>
      <c r="E610" s="2">
        <v>11035</v>
      </c>
      <c r="F610" s="64" t="s">
        <v>2</v>
      </c>
      <c r="G610" s="65">
        <v>31</v>
      </c>
      <c r="H610" s="50">
        <v>1516975.9</v>
      </c>
    </row>
    <row r="611" spans="1:8" ht="12">
      <c r="A611" s="44">
        <v>41323</v>
      </c>
      <c r="B611" t="s">
        <v>1198</v>
      </c>
      <c r="D611" t="s">
        <v>13</v>
      </c>
      <c r="E611" s="2">
        <v>11035</v>
      </c>
      <c r="F611" s="71" t="s">
        <v>48</v>
      </c>
      <c r="G611" s="3" t="s">
        <v>1199</v>
      </c>
      <c r="H611" s="50">
        <v>85538.05</v>
      </c>
    </row>
    <row r="612" spans="1:8" ht="12">
      <c r="A612" s="44">
        <v>41323</v>
      </c>
      <c r="B612" t="s">
        <v>1201</v>
      </c>
      <c r="D612" t="s">
        <v>13</v>
      </c>
      <c r="E612" s="2">
        <v>11035</v>
      </c>
      <c r="F612" t="s">
        <v>48</v>
      </c>
      <c r="G612" s="3" t="s">
        <v>1200</v>
      </c>
      <c r="H612" s="50">
        <v>15522.76</v>
      </c>
    </row>
    <row r="613" spans="1:8" ht="12">
      <c r="A613" s="44">
        <v>41332</v>
      </c>
      <c r="B613" t="s">
        <v>1209</v>
      </c>
      <c r="C613" t="s">
        <v>1218</v>
      </c>
      <c r="D613" t="s">
        <v>13</v>
      </c>
      <c r="E613" s="2">
        <v>11035</v>
      </c>
      <c r="F613" s="64" t="s">
        <v>2</v>
      </c>
      <c r="G613" s="65">
        <v>32</v>
      </c>
      <c r="H613" s="50">
        <v>1386308.9</v>
      </c>
    </row>
    <row r="614" spans="1:8" ht="12">
      <c r="A614" s="44">
        <v>41311</v>
      </c>
      <c r="B614" t="s">
        <v>1133</v>
      </c>
      <c r="C614" t="s">
        <v>1138</v>
      </c>
      <c r="D614" s="3" t="s">
        <v>13</v>
      </c>
      <c r="E614" s="2">
        <v>11036</v>
      </c>
      <c r="F614" s="64" t="s">
        <v>355</v>
      </c>
      <c r="G614" s="66" t="s">
        <v>1158</v>
      </c>
      <c r="H614" s="50">
        <v>1640.5</v>
      </c>
    </row>
    <row r="615" spans="1:8" ht="12">
      <c r="A615" s="44">
        <v>41311</v>
      </c>
      <c r="B615" t="s">
        <v>1133</v>
      </c>
      <c r="C615" t="s">
        <v>1139</v>
      </c>
      <c r="D615" s="3" t="s">
        <v>13</v>
      </c>
      <c r="E615" s="2">
        <v>11036</v>
      </c>
      <c r="F615" s="64" t="s">
        <v>105</v>
      </c>
      <c r="G615" s="65">
        <v>16852</v>
      </c>
      <c r="H615" s="50">
        <v>1132.03</v>
      </c>
    </row>
    <row r="616" spans="1:8" ht="12">
      <c r="A616" s="44">
        <v>41311</v>
      </c>
      <c r="B616" t="s">
        <v>1133</v>
      </c>
      <c r="C616" t="s">
        <v>1140</v>
      </c>
      <c r="D616" s="3" t="s">
        <v>13</v>
      </c>
      <c r="E616" s="2">
        <v>11036</v>
      </c>
      <c r="F616" s="64" t="s">
        <v>105</v>
      </c>
      <c r="G616" s="65">
        <v>16853</v>
      </c>
      <c r="H616" s="50">
        <v>2468.16</v>
      </c>
    </row>
    <row r="617" spans="1:8" ht="12">
      <c r="A617" s="44">
        <v>41311</v>
      </c>
      <c r="B617" t="s">
        <v>1133</v>
      </c>
      <c r="C617" t="s">
        <v>1141</v>
      </c>
      <c r="D617" s="3" t="s">
        <v>13</v>
      </c>
      <c r="E617" s="2">
        <v>11036</v>
      </c>
      <c r="F617" s="64" t="s">
        <v>105</v>
      </c>
      <c r="G617" s="65">
        <v>16854</v>
      </c>
      <c r="H617" s="50">
        <v>3326.37</v>
      </c>
    </row>
    <row r="618" spans="1:8" ht="12">
      <c r="A618" s="44">
        <v>41311</v>
      </c>
      <c r="B618" t="s">
        <v>1133</v>
      </c>
      <c r="C618" t="s">
        <v>1142</v>
      </c>
      <c r="D618" s="3" t="s">
        <v>13</v>
      </c>
      <c r="E618" s="2">
        <v>11036</v>
      </c>
      <c r="F618" s="64" t="s">
        <v>105</v>
      </c>
      <c r="G618" s="65">
        <v>16855</v>
      </c>
      <c r="H618" s="50">
        <v>950</v>
      </c>
    </row>
    <row r="619" spans="1:8" ht="12">
      <c r="A619" s="44">
        <v>41311</v>
      </c>
      <c r="B619" t="s">
        <v>1133</v>
      </c>
      <c r="C619" t="s">
        <v>1143</v>
      </c>
      <c r="D619" s="3" t="s">
        <v>13</v>
      </c>
      <c r="E619" s="2">
        <v>11036</v>
      </c>
      <c r="F619" s="64" t="s">
        <v>105</v>
      </c>
      <c r="G619" s="65">
        <v>16856</v>
      </c>
      <c r="H619" s="50">
        <v>6000</v>
      </c>
    </row>
    <row r="620" spans="1:8" ht="12">
      <c r="A620" s="44">
        <v>41311</v>
      </c>
      <c r="B620" t="s">
        <v>1133</v>
      </c>
      <c r="C620" t="s">
        <v>1144</v>
      </c>
      <c r="D620" s="3" t="s">
        <v>13</v>
      </c>
      <c r="E620" s="2">
        <v>11036</v>
      </c>
      <c r="F620" s="64" t="s">
        <v>105</v>
      </c>
      <c r="G620" s="65">
        <v>16858</v>
      </c>
      <c r="H620" s="50">
        <v>71357.5</v>
      </c>
    </row>
    <row r="621" spans="1:8" ht="12">
      <c r="A621" s="44">
        <v>41332</v>
      </c>
      <c r="B621" t="s">
        <v>1209</v>
      </c>
      <c r="C621" t="s">
        <v>1219</v>
      </c>
      <c r="D621" t="s">
        <v>13</v>
      </c>
      <c r="E621" s="2">
        <v>11036</v>
      </c>
      <c r="F621" s="64" t="s">
        <v>355</v>
      </c>
      <c r="G621" s="66" t="s">
        <v>1238</v>
      </c>
      <c r="H621" s="50">
        <v>30751.55</v>
      </c>
    </row>
    <row r="622" spans="1:8" ht="12">
      <c r="A622" s="44">
        <v>41332</v>
      </c>
      <c r="B622" t="s">
        <v>1209</v>
      </c>
      <c r="C622" t="s">
        <v>1220</v>
      </c>
      <c r="D622" t="s">
        <v>13</v>
      </c>
      <c r="E622" s="2">
        <v>11036</v>
      </c>
      <c r="F622" s="64" t="s">
        <v>3</v>
      </c>
      <c r="G622" s="66" t="s">
        <v>1239</v>
      </c>
      <c r="H622" s="50">
        <v>81118.53</v>
      </c>
    </row>
    <row r="623" spans="1:8" ht="12">
      <c r="A623" s="44">
        <v>41311</v>
      </c>
      <c r="B623" t="s">
        <v>1133</v>
      </c>
      <c r="C623" t="s">
        <v>1145</v>
      </c>
      <c r="D623" s="3" t="s">
        <v>13</v>
      </c>
      <c r="E623" s="2">
        <v>12038</v>
      </c>
      <c r="F623" s="64" t="s">
        <v>0</v>
      </c>
      <c r="G623" s="65" t="s">
        <v>1159</v>
      </c>
      <c r="H623" s="50">
        <v>106542.91</v>
      </c>
    </row>
    <row r="624" spans="1:8" ht="12">
      <c r="A624" s="44">
        <v>41323</v>
      </c>
      <c r="B624" t="s">
        <v>1202</v>
      </c>
      <c r="D624" t="s">
        <v>13</v>
      </c>
      <c r="E624" s="2">
        <v>12038</v>
      </c>
      <c r="F624" t="s">
        <v>48</v>
      </c>
      <c r="G624" s="3" t="s">
        <v>1200</v>
      </c>
      <c r="H624" s="50">
        <v>214.2</v>
      </c>
    </row>
    <row r="625" spans="1:8" ht="12">
      <c r="A625" s="44">
        <v>41318</v>
      </c>
      <c r="B625" t="s">
        <v>1166</v>
      </c>
      <c r="C625" t="s">
        <v>1169</v>
      </c>
      <c r="D625" s="93" t="s">
        <v>16</v>
      </c>
      <c r="E625" s="2">
        <v>11041</v>
      </c>
      <c r="F625" s="80" t="s">
        <v>4</v>
      </c>
      <c r="G625" s="96">
        <v>8</v>
      </c>
      <c r="H625" s="50">
        <v>11000</v>
      </c>
    </row>
    <row r="626" spans="1:9" ht="12">
      <c r="A626" s="44">
        <v>41318</v>
      </c>
      <c r="B626" t="s">
        <v>1166</v>
      </c>
      <c r="C626" t="s">
        <v>1170</v>
      </c>
      <c r="D626" s="93" t="s">
        <v>16</v>
      </c>
      <c r="E626" s="2">
        <v>11041</v>
      </c>
      <c r="F626" s="80" t="s">
        <v>4</v>
      </c>
      <c r="G626" s="96">
        <v>9</v>
      </c>
      <c r="H626" s="50">
        <v>30000</v>
      </c>
      <c r="I626" s="50">
        <f>SUM(H623:H626)</f>
        <v>147757.11</v>
      </c>
    </row>
    <row r="627" spans="1:8" ht="12">
      <c r="A627" s="44">
        <v>41332</v>
      </c>
      <c r="B627" t="s">
        <v>1209</v>
      </c>
      <c r="C627" t="s">
        <v>1225</v>
      </c>
      <c r="D627" t="s">
        <v>16</v>
      </c>
      <c r="E627" s="2">
        <v>11041</v>
      </c>
      <c r="F627" s="80" t="s">
        <v>69</v>
      </c>
      <c r="G627" s="96">
        <v>16</v>
      </c>
      <c r="H627" s="50">
        <v>471340.18</v>
      </c>
    </row>
    <row r="628" spans="1:8" ht="12">
      <c r="A628" s="44">
        <v>41332</v>
      </c>
      <c r="B628" t="s">
        <v>1209</v>
      </c>
      <c r="C628" t="s">
        <v>1224</v>
      </c>
      <c r="D628" t="s">
        <v>16</v>
      </c>
      <c r="E628" s="4" t="s">
        <v>531</v>
      </c>
      <c r="F628" s="64" t="s">
        <v>537</v>
      </c>
      <c r="G628" s="69">
        <v>58252</v>
      </c>
      <c r="H628" s="50">
        <v>270</v>
      </c>
    </row>
    <row r="630" spans="1:9" ht="12" customHeight="1">
      <c r="A630" s="57"/>
      <c r="B630" s="51"/>
      <c r="C630" s="51"/>
      <c r="D630" s="51"/>
      <c r="E630" s="58"/>
      <c r="F630" s="51" t="s">
        <v>1246</v>
      </c>
      <c r="G630" s="59"/>
      <c r="H630" s="60"/>
      <c r="I630" s="60"/>
    </row>
    <row r="631" spans="1:8" ht="12">
      <c r="A631" s="44">
        <v>41340</v>
      </c>
      <c r="B631" t="s">
        <v>1258</v>
      </c>
      <c r="C631" t="s">
        <v>1260</v>
      </c>
      <c r="D631" t="s">
        <v>20</v>
      </c>
      <c r="E631" s="2">
        <v>11038</v>
      </c>
      <c r="F631" s="80" t="s">
        <v>1182</v>
      </c>
      <c r="G631" s="83" t="s">
        <v>1265</v>
      </c>
      <c r="H631" s="50">
        <v>125140.27</v>
      </c>
    </row>
    <row r="632" spans="1:8" ht="12">
      <c r="A632" s="44">
        <v>41346</v>
      </c>
      <c r="B632" t="s">
        <v>1273</v>
      </c>
      <c r="C632" t="s">
        <v>1288</v>
      </c>
      <c r="D632" t="s">
        <v>20</v>
      </c>
      <c r="E632" s="4" t="s">
        <v>5</v>
      </c>
      <c r="F632" s="80" t="s">
        <v>59</v>
      </c>
      <c r="G632" s="65">
        <v>19</v>
      </c>
      <c r="H632" s="50">
        <v>66633.24</v>
      </c>
    </row>
    <row r="633" spans="1:8" ht="13.5" customHeight="1">
      <c r="A633" s="44">
        <v>41360</v>
      </c>
      <c r="B633" t="s">
        <v>1275</v>
      </c>
      <c r="C633" t="s">
        <v>1313</v>
      </c>
      <c r="D633" t="s">
        <v>19</v>
      </c>
      <c r="E633" s="2">
        <v>12054</v>
      </c>
      <c r="F633" s="64" t="s">
        <v>1194</v>
      </c>
      <c r="G633" s="118" t="s">
        <v>1318</v>
      </c>
      <c r="H633" s="50">
        <v>29881.8</v>
      </c>
    </row>
    <row r="634" spans="1:8" ht="12">
      <c r="A634" s="44">
        <v>41346</v>
      </c>
      <c r="B634" t="s">
        <v>1270</v>
      </c>
      <c r="C634" t="s">
        <v>1271</v>
      </c>
      <c r="D634" t="s">
        <v>35</v>
      </c>
      <c r="E634" s="2">
        <v>12046</v>
      </c>
      <c r="F634" s="105" t="s">
        <v>1088</v>
      </c>
      <c r="G634" s="68" t="s">
        <v>1272</v>
      </c>
      <c r="H634" s="50">
        <v>7005</v>
      </c>
    </row>
    <row r="635" spans="1:8" ht="12">
      <c r="A635" s="44">
        <v>41340</v>
      </c>
      <c r="B635" t="s">
        <v>1258</v>
      </c>
      <c r="C635" t="s">
        <v>1261</v>
      </c>
      <c r="D635" t="s">
        <v>21</v>
      </c>
      <c r="E635" s="2">
        <v>12045</v>
      </c>
      <c r="F635" s="80" t="s">
        <v>2</v>
      </c>
      <c r="G635" s="72" t="s">
        <v>1266</v>
      </c>
      <c r="H635" s="50">
        <v>1949552</v>
      </c>
    </row>
    <row r="636" spans="1:8" ht="12">
      <c r="A636" s="44">
        <v>41340</v>
      </c>
      <c r="B636" t="s">
        <v>1258</v>
      </c>
      <c r="C636" t="s">
        <v>1262</v>
      </c>
      <c r="D636" t="s">
        <v>21</v>
      </c>
      <c r="E636" s="2">
        <v>12045</v>
      </c>
      <c r="F636" s="80" t="s">
        <v>2</v>
      </c>
      <c r="G636" s="72" t="s">
        <v>1267</v>
      </c>
      <c r="H636" s="50">
        <v>24456</v>
      </c>
    </row>
    <row r="637" spans="1:8" ht="12">
      <c r="A637" s="44">
        <v>41360</v>
      </c>
      <c r="B637" t="s">
        <v>1275</v>
      </c>
      <c r="C637" t="s">
        <v>1314</v>
      </c>
      <c r="D637" t="s">
        <v>21</v>
      </c>
      <c r="E637" s="2">
        <v>12045</v>
      </c>
      <c r="F637" s="80" t="s">
        <v>2</v>
      </c>
      <c r="G637" s="68" t="s">
        <v>1319</v>
      </c>
      <c r="H637" s="50">
        <v>1799007</v>
      </c>
    </row>
    <row r="638" spans="1:8" ht="13.5" customHeight="1">
      <c r="A638" s="44">
        <v>41360</v>
      </c>
      <c r="B638" t="s">
        <v>1275</v>
      </c>
      <c r="C638" t="s">
        <v>1316</v>
      </c>
      <c r="D638" t="s">
        <v>22</v>
      </c>
      <c r="E638" s="2">
        <v>11001</v>
      </c>
      <c r="F638" s="67" t="s">
        <v>945</v>
      </c>
      <c r="G638" s="65">
        <v>4</v>
      </c>
      <c r="H638" s="50">
        <v>3609</v>
      </c>
    </row>
    <row r="639" spans="1:8" ht="13.5" customHeight="1">
      <c r="A639" s="44">
        <v>41346</v>
      </c>
      <c r="B639" t="s">
        <v>1273</v>
      </c>
      <c r="C639" t="s">
        <v>1289</v>
      </c>
      <c r="D639" t="s">
        <v>22</v>
      </c>
      <c r="E639" s="2">
        <v>11040</v>
      </c>
      <c r="F639" s="67" t="s">
        <v>142</v>
      </c>
      <c r="G639" s="65">
        <v>661281</v>
      </c>
      <c r="H639" s="50">
        <v>48028.1</v>
      </c>
    </row>
    <row r="640" spans="1:8" ht="13.5" customHeight="1">
      <c r="A640" s="44">
        <v>41346</v>
      </c>
      <c r="B640" t="s">
        <v>1273</v>
      </c>
      <c r="C640" t="s">
        <v>1290</v>
      </c>
      <c r="D640" t="s">
        <v>22</v>
      </c>
      <c r="E640" s="2">
        <v>11040</v>
      </c>
      <c r="F640" s="67" t="s">
        <v>47</v>
      </c>
      <c r="G640" s="65" t="s">
        <v>1296</v>
      </c>
      <c r="H640" s="50">
        <v>23497</v>
      </c>
    </row>
    <row r="641" spans="1:8" ht="12">
      <c r="A641" s="44">
        <v>41340</v>
      </c>
      <c r="B641" t="s">
        <v>1258</v>
      </c>
      <c r="C641" t="s">
        <v>1263</v>
      </c>
      <c r="D641" t="s">
        <v>23</v>
      </c>
      <c r="E641" s="2">
        <v>11043</v>
      </c>
      <c r="F641" s="67" t="s">
        <v>1268</v>
      </c>
      <c r="G641" s="68">
        <v>1</v>
      </c>
      <c r="H641" s="50">
        <v>8101</v>
      </c>
    </row>
    <row r="642" spans="1:8" ht="12">
      <c r="A642" s="44">
        <v>41340</v>
      </c>
      <c r="B642" t="s">
        <v>1258</v>
      </c>
      <c r="C642" t="s">
        <v>1264</v>
      </c>
      <c r="D642" t="s">
        <v>23</v>
      </c>
      <c r="E642" s="2">
        <v>12049</v>
      </c>
      <c r="F642" s="64" t="s">
        <v>1269</v>
      </c>
      <c r="G642" s="66">
        <v>1</v>
      </c>
      <c r="H642" s="50">
        <v>44293.75</v>
      </c>
    </row>
    <row r="643" spans="1:8" ht="12">
      <c r="A643" s="44">
        <v>41360</v>
      </c>
      <c r="B643" t="s">
        <v>1275</v>
      </c>
      <c r="C643" t="s">
        <v>1315</v>
      </c>
      <c r="D643" t="s">
        <v>14</v>
      </c>
      <c r="E643" s="2">
        <v>10041</v>
      </c>
      <c r="F643" s="64" t="s">
        <v>1320</v>
      </c>
      <c r="G643" s="65">
        <v>9020355381</v>
      </c>
      <c r="H643" s="50">
        <v>5300</v>
      </c>
    </row>
    <row r="644" spans="1:8" ht="12">
      <c r="A644" s="44">
        <v>41355</v>
      </c>
      <c r="B644" t="s">
        <v>1274</v>
      </c>
      <c r="C644" t="s">
        <v>1298</v>
      </c>
      <c r="D644" t="s">
        <v>14</v>
      </c>
      <c r="E644" s="2">
        <v>11034</v>
      </c>
      <c r="F644" t="s">
        <v>333</v>
      </c>
      <c r="G644" s="65" t="s">
        <v>1305</v>
      </c>
      <c r="H644" s="50">
        <v>536903.4</v>
      </c>
    </row>
    <row r="645" spans="1:8" ht="12">
      <c r="A645" s="44">
        <v>41355</v>
      </c>
      <c r="B645" t="s">
        <v>1274</v>
      </c>
      <c r="C645" t="s">
        <v>1303</v>
      </c>
      <c r="D645" t="s">
        <v>14</v>
      </c>
      <c r="E645" s="4" t="s">
        <v>62</v>
      </c>
      <c r="F645" s="80" t="s">
        <v>1310</v>
      </c>
      <c r="G645" s="116">
        <v>130307001</v>
      </c>
      <c r="H645" s="50">
        <v>51900</v>
      </c>
    </row>
    <row r="646" spans="1:8" ht="12">
      <c r="A646" s="44">
        <v>41355</v>
      </c>
      <c r="B646" t="s">
        <v>1274</v>
      </c>
      <c r="C646" t="s">
        <v>1301</v>
      </c>
      <c r="D646" t="s">
        <v>17</v>
      </c>
      <c r="E646" s="2">
        <v>11045</v>
      </c>
      <c r="F646" s="80" t="s">
        <v>68</v>
      </c>
      <c r="G646" s="111" t="s">
        <v>1308</v>
      </c>
      <c r="H646" s="50">
        <v>248238.25</v>
      </c>
    </row>
    <row r="647" spans="1:8" ht="12">
      <c r="A647" s="44">
        <v>41355</v>
      </c>
      <c r="B647" t="s">
        <v>1274</v>
      </c>
      <c r="C647" t="s">
        <v>1302</v>
      </c>
      <c r="D647" t="s">
        <v>17</v>
      </c>
      <c r="E647" s="2">
        <v>11045</v>
      </c>
      <c r="F647" s="80" t="s">
        <v>68</v>
      </c>
      <c r="G647" s="111" t="s">
        <v>1309</v>
      </c>
      <c r="H647" s="50">
        <v>74436.85</v>
      </c>
    </row>
    <row r="648" spans="1:8" ht="12">
      <c r="A648" s="44">
        <v>41355</v>
      </c>
      <c r="B648" t="s">
        <v>1274</v>
      </c>
      <c r="C648" t="s">
        <v>1299</v>
      </c>
      <c r="D648" t="s">
        <v>17</v>
      </c>
      <c r="E648" s="2">
        <v>12048</v>
      </c>
      <c r="F648" s="76" t="s">
        <v>47</v>
      </c>
      <c r="G648" s="3" t="s">
        <v>1306</v>
      </c>
      <c r="H648" s="50">
        <v>2359066</v>
      </c>
    </row>
    <row r="649" spans="1:8" ht="12">
      <c r="A649" s="44">
        <v>41355</v>
      </c>
      <c r="B649" t="s">
        <v>1274</v>
      </c>
      <c r="C649" t="s">
        <v>1300</v>
      </c>
      <c r="D649" t="s">
        <v>17</v>
      </c>
      <c r="E649" s="2">
        <v>12048</v>
      </c>
      <c r="F649" s="76" t="s">
        <v>47</v>
      </c>
      <c r="G649" s="3" t="s">
        <v>1307</v>
      </c>
      <c r="H649" s="50">
        <v>440821</v>
      </c>
    </row>
    <row r="650" spans="1:8" ht="12">
      <c r="A650" s="44">
        <v>41346</v>
      </c>
      <c r="B650" t="s">
        <v>1273</v>
      </c>
      <c r="C650" t="s">
        <v>1276</v>
      </c>
      <c r="D650" t="s">
        <v>13</v>
      </c>
      <c r="E650" s="2">
        <v>10045</v>
      </c>
      <c r="F650" s="80" t="s">
        <v>511</v>
      </c>
      <c r="G650" s="65" t="s">
        <v>1291</v>
      </c>
      <c r="H650" s="50">
        <v>200</v>
      </c>
    </row>
    <row r="651" spans="1:8" ht="12">
      <c r="A651" s="44">
        <v>41360</v>
      </c>
      <c r="B651" t="s">
        <v>1275</v>
      </c>
      <c r="C651" t="s">
        <v>1311</v>
      </c>
      <c r="D651" t="s">
        <v>13</v>
      </c>
      <c r="E651" s="2">
        <v>10045</v>
      </c>
      <c r="F651" s="80" t="s">
        <v>47</v>
      </c>
      <c r="G651" s="65" t="s">
        <v>1317</v>
      </c>
      <c r="H651" s="50">
        <v>24950</v>
      </c>
    </row>
    <row r="652" spans="1:8" ht="12">
      <c r="A652" s="44">
        <v>41361</v>
      </c>
      <c r="B652" t="s">
        <v>1321</v>
      </c>
      <c r="D652" t="s">
        <v>13</v>
      </c>
      <c r="E652" s="2">
        <v>10045</v>
      </c>
      <c r="F652" s="71" t="s">
        <v>48</v>
      </c>
      <c r="G652" s="3" t="s">
        <v>1325</v>
      </c>
      <c r="H652" s="50">
        <v>20</v>
      </c>
    </row>
    <row r="653" spans="1:8" ht="12">
      <c r="A653" s="44">
        <v>41346</v>
      </c>
      <c r="B653" t="s">
        <v>1273</v>
      </c>
      <c r="C653" t="s">
        <v>1277</v>
      </c>
      <c r="D653" t="s">
        <v>13</v>
      </c>
      <c r="E653" s="2">
        <v>11035</v>
      </c>
      <c r="F653" s="64" t="s">
        <v>56</v>
      </c>
      <c r="G653" s="65" t="s">
        <v>1292</v>
      </c>
      <c r="H653" s="50">
        <v>1663.35</v>
      </c>
    </row>
    <row r="654" spans="1:8" ht="12">
      <c r="A654" s="44">
        <v>41361</v>
      </c>
      <c r="B654" t="s">
        <v>1322</v>
      </c>
      <c r="D654" t="s">
        <v>13</v>
      </c>
      <c r="E654" s="2">
        <v>11035</v>
      </c>
      <c r="F654" s="71" t="s">
        <v>48</v>
      </c>
      <c r="G654" s="3" t="s">
        <v>1325</v>
      </c>
      <c r="H654" s="50">
        <v>9097</v>
      </c>
    </row>
    <row r="655" spans="1:8" ht="12">
      <c r="A655" s="44">
        <v>41361</v>
      </c>
      <c r="B655" t="s">
        <v>1323</v>
      </c>
      <c r="D655" t="s">
        <v>13</v>
      </c>
      <c r="E655" s="2">
        <v>11035</v>
      </c>
      <c r="F655" s="71" t="s">
        <v>48</v>
      </c>
      <c r="G655" s="3" t="s">
        <v>1325</v>
      </c>
      <c r="H655" s="50">
        <v>157.41</v>
      </c>
    </row>
    <row r="656" spans="1:8" ht="12">
      <c r="A656" s="44">
        <v>41340</v>
      </c>
      <c r="B656" t="s">
        <v>1258</v>
      </c>
      <c r="C656" t="s">
        <v>1259</v>
      </c>
      <c r="D656" t="s">
        <v>13</v>
      </c>
      <c r="E656" s="2">
        <v>11036</v>
      </c>
      <c r="F656" s="64" t="s">
        <v>1097</v>
      </c>
      <c r="G656" s="66">
        <v>13009</v>
      </c>
      <c r="H656" s="50">
        <v>49500</v>
      </c>
    </row>
    <row r="657" spans="1:8" ht="12">
      <c r="A657" s="44">
        <v>41346</v>
      </c>
      <c r="B657" t="s">
        <v>1273</v>
      </c>
      <c r="C657" t="s">
        <v>1278</v>
      </c>
      <c r="D657" t="s">
        <v>13</v>
      </c>
      <c r="E657" s="2">
        <v>11036</v>
      </c>
      <c r="F657" s="64" t="s">
        <v>105</v>
      </c>
      <c r="G657" s="65">
        <v>16921</v>
      </c>
      <c r="H657" s="50">
        <v>7002.38</v>
      </c>
    </row>
    <row r="658" spans="1:8" ht="12">
      <c r="A658" s="44">
        <v>41346</v>
      </c>
      <c r="B658" t="s">
        <v>1273</v>
      </c>
      <c r="C658" t="s">
        <v>1279</v>
      </c>
      <c r="D658" t="s">
        <v>13</v>
      </c>
      <c r="E658" s="2">
        <v>11036</v>
      </c>
      <c r="F658" s="64" t="s">
        <v>105</v>
      </c>
      <c r="G658" s="65">
        <v>16922</v>
      </c>
      <c r="H658" s="50">
        <v>1943.25</v>
      </c>
    </row>
    <row r="659" spans="1:8" ht="12">
      <c r="A659" s="44">
        <v>41346</v>
      </c>
      <c r="B659" t="s">
        <v>1273</v>
      </c>
      <c r="C659" t="s">
        <v>1280</v>
      </c>
      <c r="D659" t="s">
        <v>13</v>
      </c>
      <c r="E659" s="2">
        <v>11036</v>
      </c>
      <c r="F659" s="64" t="s">
        <v>105</v>
      </c>
      <c r="G659" s="65">
        <v>16923</v>
      </c>
      <c r="H659" s="50">
        <v>1557.54</v>
      </c>
    </row>
    <row r="660" spans="1:8" ht="12">
      <c r="A660" s="44">
        <v>41346</v>
      </c>
      <c r="B660" t="s">
        <v>1273</v>
      </c>
      <c r="C660" t="s">
        <v>1281</v>
      </c>
      <c r="D660" t="s">
        <v>13</v>
      </c>
      <c r="E660" s="2">
        <v>12037</v>
      </c>
      <c r="F660" t="s">
        <v>176</v>
      </c>
      <c r="G660" s="66">
        <v>16926</v>
      </c>
      <c r="H660" s="50">
        <v>880</v>
      </c>
    </row>
    <row r="661" spans="1:8" ht="12">
      <c r="A661" s="44">
        <v>41346</v>
      </c>
      <c r="B661" t="s">
        <v>1273</v>
      </c>
      <c r="C661" t="s">
        <v>1282</v>
      </c>
      <c r="D661" t="s">
        <v>13</v>
      </c>
      <c r="E661" s="2">
        <v>12037</v>
      </c>
      <c r="F661" s="64" t="s">
        <v>1293</v>
      </c>
      <c r="G661" s="66">
        <v>1</v>
      </c>
      <c r="H661" s="50">
        <v>29989.8</v>
      </c>
    </row>
    <row r="662" spans="1:8" ht="12">
      <c r="A662" s="44">
        <v>41355</v>
      </c>
      <c r="B662" t="s">
        <v>1274</v>
      </c>
      <c r="C662" t="s">
        <v>1297</v>
      </c>
      <c r="D662" t="s">
        <v>13</v>
      </c>
      <c r="E662" s="2">
        <v>12038</v>
      </c>
      <c r="F662" s="64" t="s">
        <v>0</v>
      </c>
      <c r="G662" s="65" t="s">
        <v>1304</v>
      </c>
      <c r="H662" s="50">
        <v>370124.55</v>
      </c>
    </row>
    <row r="663" spans="1:8" ht="12">
      <c r="A663" s="44">
        <v>41361</v>
      </c>
      <c r="B663" t="s">
        <v>1324</v>
      </c>
      <c r="D663" t="s">
        <v>13</v>
      </c>
      <c r="E663" s="2">
        <v>12038</v>
      </c>
      <c r="F663" s="71" t="s">
        <v>48</v>
      </c>
      <c r="G663" s="3" t="s">
        <v>1325</v>
      </c>
      <c r="H663" s="50">
        <v>77.65</v>
      </c>
    </row>
    <row r="664" spans="1:8" ht="12">
      <c r="A664" s="44">
        <v>41360</v>
      </c>
      <c r="B664" t="s">
        <v>1275</v>
      </c>
      <c r="C664" t="s">
        <v>1312</v>
      </c>
      <c r="D664" t="s">
        <v>13</v>
      </c>
      <c r="E664" s="2">
        <v>12039</v>
      </c>
      <c r="F664" s="64" t="s">
        <v>925</v>
      </c>
      <c r="G664" s="3">
        <v>50796</v>
      </c>
      <c r="H664" s="50">
        <v>76193.78</v>
      </c>
    </row>
    <row r="665" spans="1:8" ht="12">
      <c r="A665" s="44">
        <v>41346</v>
      </c>
      <c r="B665" t="s">
        <v>1273</v>
      </c>
      <c r="C665" t="s">
        <v>1283</v>
      </c>
      <c r="D665" t="s">
        <v>13</v>
      </c>
      <c r="E665" s="2">
        <v>12049</v>
      </c>
      <c r="F665" s="64" t="s">
        <v>1097</v>
      </c>
      <c r="G665" s="65">
        <v>13010</v>
      </c>
      <c r="H665" s="50">
        <v>50000</v>
      </c>
    </row>
    <row r="666" spans="1:8" ht="12">
      <c r="A666" s="44">
        <v>41346</v>
      </c>
      <c r="B666" t="s">
        <v>1273</v>
      </c>
      <c r="C666" t="s">
        <v>1286</v>
      </c>
      <c r="D666" t="s">
        <v>16</v>
      </c>
      <c r="E666" s="2">
        <v>10008</v>
      </c>
      <c r="F666" s="64" t="s">
        <v>287</v>
      </c>
      <c r="G666" s="69" t="s">
        <v>1295</v>
      </c>
      <c r="H666" s="50">
        <v>1387</v>
      </c>
    </row>
    <row r="667" spans="1:8" ht="12">
      <c r="A667" s="44">
        <v>41346</v>
      </c>
      <c r="B667" t="s">
        <v>1273</v>
      </c>
      <c r="C667" t="s">
        <v>1284</v>
      </c>
      <c r="D667" t="s">
        <v>16</v>
      </c>
      <c r="E667" s="2">
        <v>11041</v>
      </c>
      <c r="F667" s="80" t="s">
        <v>511</v>
      </c>
      <c r="G667" s="69" t="s">
        <v>1294</v>
      </c>
      <c r="H667" s="50">
        <v>40</v>
      </c>
    </row>
    <row r="668" spans="1:8" ht="12">
      <c r="A668" s="44">
        <v>41346</v>
      </c>
      <c r="B668" t="s">
        <v>1273</v>
      </c>
      <c r="C668" t="s">
        <v>1285</v>
      </c>
      <c r="D668" t="s">
        <v>16</v>
      </c>
      <c r="E668" s="2">
        <v>11041</v>
      </c>
      <c r="F668" s="80" t="s">
        <v>4</v>
      </c>
      <c r="G668" s="69">
        <v>10</v>
      </c>
      <c r="H668" s="50">
        <v>47500</v>
      </c>
    </row>
    <row r="669" spans="1:8" ht="12">
      <c r="A669" s="44">
        <v>41346</v>
      </c>
      <c r="B669" t="s">
        <v>1273</v>
      </c>
      <c r="C669" t="s">
        <v>1287</v>
      </c>
      <c r="D669" t="s">
        <v>16</v>
      </c>
      <c r="E669" s="2">
        <v>12049</v>
      </c>
      <c r="F669" s="64" t="s">
        <v>847</v>
      </c>
      <c r="G669" s="88">
        <v>3</v>
      </c>
      <c r="H669" s="50">
        <v>8901.1</v>
      </c>
    </row>
    <row r="671" spans="1:9" ht="12" customHeight="1">
      <c r="A671" s="57"/>
      <c r="B671" s="51"/>
      <c r="C671" s="51"/>
      <c r="D671" s="51"/>
      <c r="E671" s="58"/>
      <c r="F671" s="51" t="s">
        <v>1326</v>
      </c>
      <c r="G671" s="59"/>
      <c r="H671" s="60"/>
      <c r="I671" s="60"/>
    </row>
    <row r="672" spans="1:8" ht="12">
      <c r="A672" s="44">
        <v>41394</v>
      </c>
      <c r="B672" s="124" t="s">
        <v>1430</v>
      </c>
      <c r="D672" t="s">
        <v>20</v>
      </c>
      <c r="E672" s="2">
        <v>10903</v>
      </c>
      <c r="F672" s="123" t="s">
        <v>48</v>
      </c>
      <c r="G672" s="3" t="s">
        <v>1436</v>
      </c>
      <c r="H672" s="50">
        <v>9172.8</v>
      </c>
    </row>
    <row r="673" spans="1:9" ht="12">
      <c r="A673" s="44">
        <v>41374</v>
      </c>
      <c r="B673" t="s">
        <v>1364</v>
      </c>
      <c r="C673" t="s">
        <v>1374</v>
      </c>
      <c r="D673" t="s">
        <v>20</v>
      </c>
      <c r="E673" s="2">
        <v>12042</v>
      </c>
      <c r="F673" s="80" t="s">
        <v>57</v>
      </c>
      <c r="G673" s="65" t="s">
        <v>1375</v>
      </c>
      <c r="H673" s="50">
        <v>1045.2</v>
      </c>
      <c r="I673"/>
    </row>
    <row r="674" spans="1:8" ht="12">
      <c r="A674" s="44">
        <v>41394</v>
      </c>
      <c r="B674" s="124" t="s">
        <v>1431</v>
      </c>
      <c r="D674" t="s">
        <v>20</v>
      </c>
      <c r="E674" s="2">
        <v>12042</v>
      </c>
      <c r="F674" s="123" t="s">
        <v>48</v>
      </c>
      <c r="G674" s="3" t="s">
        <v>1436</v>
      </c>
      <c r="H674" s="50">
        <v>12638.08</v>
      </c>
    </row>
    <row r="675" spans="1:9" ht="12">
      <c r="A675" s="44">
        <v>41374</v>
      </c>
      <c r="B675" t="s">
        <v>1364</v>
      </c>
      <c r="C675" t="s">
        <v>1369</v>
      </c>
      <c r="D675" t="s">
        <v>19</v>
      </c>
      <c r="E675" s="2">
        <v>12054</v>
      </c>
      <c r="F675" s="64" t="s">
        <v>1194</v>
      </c>
      <c r="G675" s="118" t="s">
        <v>1370</v>
      </c>
      <c r="H675" s="50">
        <v>29881.8</v>
      </c>
      <c r="I675"/>
    </row>
    <row r="676" spans="1:9" ht="12">
      <c r="A676" s="44">
        <v>41367</v>
      </c>
      <c r="B676" t="s">
        <v>1339</v>
      </c>
      <c r="C676" t="s">
        <v>1358</v>
      </c>
      <c r="D676" t="s">
        <v>35</v>
      </c>
      <c r="E676" s="2">
        <v>12046</v>
      </c>
      <c r="F676" s="105" t="s">
        <v>60</v>
      </c>
      <c r="G676" s="68">
        <v>20</v>
      </c>
      <c r="H676" s="50">
        <v>377917.84</v>
      </c>
      <c r="I676" s="50">
        <v>3609818.9199999995</v>
      </c>
    </row>
    <row r="677" spans="1:9" ht="12">
      <c r="A677" s="44">
        <v>41374</v>
      </c>
      <c r="B677" t="s">
        <v>1364</v>
      </c>
      <c r="C677" t="s">
        <v>1365</v>
      </c>
      <c r="D677" t="s">
        <v>35</v>
      </c>
      <c r="E677" s="2">
        <v>12046</v>
      </c>
      <c r="F677" s="105" t="s">
        <v>50</v>
      </c>
      <c r="G677" s="68" t="s">
        <v>1366</v>
      </c>
      <c r="H677" s="50">
        <v>77944.04</v>
      </c>
      <c r="I677"/>
    </row>
    <row r="678" spans="1:9" ht="12">
      <c r="A678" s="44">
        <v>41379</v>
      </c>
      <c r="B678" t="s">
        <v>1377</v>
      </c>
      <c r="C678" t="s">
        <v>1378</v>
      </c>
      <c r="D678" t="s">
        <v>35</v>
      </c>
      <c r="E678" s="2">
        <v>12046</v>
      </c>
      <c r="F678" s="105" t="s">
        <v>1088</v>
      </c>
      <c r="G678" s="68" t="s">
        <v>1379</v>
      </c>
      <c r="H678" s="50">
        <v>3420</v>
      </c>
      <c r="I678" s="50">
        <v>3420</v>
      </c>
    </row>
    <row r="679" spans="1:9" ht="12">
      <c r="A679" s="44">
        <v>41388</v>
      </c>
      <c r="B679" t="s">
        <v>1395</v>
      </c>
      <c r="C679" t="s">
        <v>1408</v>
      </c>
      <c r="D679" t="s">
        <v>35</v>
      </c>
      <c r="E679" s="2">
        <v>12046</v>
      </c>
      <c r="F679" s="105" t="s">
        <v>1409</v>
      </c>
      <c r="G679" s="68">
        <v>28</v>
      </c>
      <c r="H679" s="50">
        <v>90208.65</v>
      </c>
      <c r="I679" s="50">
        <v>2597881.48</v>
      </c>
    </row>
    <row r="680" spans="1:9" ht="12">
      <c r="A680" s="44">
        <v>41389</v>
      </c>
      <c r="B680" t="s">
        <v>51</v>
      </c>
      <c r="D680" t="s">
        <v>35</v>
      </c>
      <c r="E680" s="2">
        <v>12046</v>
      </c>
      <c r="F680" s="105" t="s">
        <v>344</v>
      </c>
      <c r="G680" s="68" t="s">
        <v>1410</v>
      </c>
      <c r="H680" s="119">
        <v>-560.76</v>
      </c>
      <c r="I680"/>
    </row>
    <row r="681" spans="1:9" ht="12">
      <c r="A681" s="44">
        <v>41389</v>
      </c>
      <c r="B681" t="s">
        <v>51</v>
      </c>
      <c r="D681" t="s">
        <v>35</v>
      </c>
      <c r="E681" s="2">
        <v>12046</v>
      </c>
      <c r="F681" s="105" t="s">
        <v>344</v>
      </c>
      <c r="G681" s="68" t="s">
        <v>1411</v>
      </c>
      <c r="H681" s="119">
        <v>-122.93</v>
      </c>
      <c r="I681"/>
    </row>
    <row r="682" spans="1:9" ht="12">
      <c r="A682" s="44">
        <v>41389</v>
      </c>
      <c r="B682" t="s">
        <v>51</v>
      </c>
      <c r="D682" t="s">
        <v>35</v>
      </c>
      <c r="E682" s="2">
        <v>12046</v>
      </c>
      <c r="F682" s="105" t="s">
        <v>344</v>
      </c>
      <c r="G682" s="68" t="s">
        <v>1412</v>
      </c>
      <c r="H682" s="119">
        <v>-496.28</v>
      </c>
      <c r="I682"/>
    </row>
    <row r="683" spans="1:9" ht="12">
      <c r="A683" s="44">
        <v>41389</v>
      </c>
      <c r="B683" t="s">
        <v>51</v>
      </c>
      <c r="D683" t="s">
        <v>35</v>
      </c>
      <c r="E683" s="2">
        <v>12046</v>
      </c>
      <c r="F683" s="105" t="s">
        <v>52</v>
      </c>
      <c r="G683" s="68" t="s">
        <v>1413</v>
      </c>
      <c r="H683" s="119">
        <v>-43</v>
      </c>
      <c r="I683"/>
    </row>
    <row r="684" spans="1:8" ht="12">
      <c r="A684" s="44">
        <v>41389</v>
      </c>
      <c r="B684" t="s">
        <v>51</v>
      </c>
      <c r="D684" t="s">
        <v>35</v>
      </c>
      <c r="E684" s="2">
        <v>12046</v>
      </c>
      <c r="F684" s="105" t="s">
        <v>339</v>
      </c>
      <c r="G684" s="68" t="s">
        <v>1414</v>
      </c>
      <c r="H684" s="119">
        <v>-7827.02</v>
      </c>
    </row>
    <row r="685" spans="1:8" ht="12">
      <c r="A685" s="74">
        <v>41393</v>
      </c>
      <c r="B685" s="120" t="s">
        <v>1415</v>
      </c>
      <c r="C685" t="s">
        <v>1417</v>
      </c>
      <c r="D685" t="s">
        <v>35</v>
      </c>
      <c r="E685" s="2">
        <v>12046</v>
      </c>
      <c r="F685" s="105" t="s">
        <v>339</v>
      </c>
      <c r="G685" s="68" t="s">
        <v>1420</v>
      </c>
      <c r="H685" s="121">
        <v>21257.36</v>
      </c>
    </row>
    <row r="686" spans="1:8" ht="12">
      <c r="A686" s="74">
        <v>41393</v>
      </c>
      <c r="B686" s="120" t="s">
        <v>1415</v>
      </c>
      <c r="C686" t="s">
        <v>1418</v>
      </c>
      <c r="D686" t="s">
        <v>35</v>
      </c>
      <c r="E686" s="2">
        <v>12046</v>
      </c>
      <c r="F686" s="105" t="s">
        <v>339</v>
      </c>
      <c r="G686" s="68" t="s">
        <v>1421</v>
      </c>
      <c r="H686" s="119">
        <v>30516.54</v>
      </c>
    </row>
    <row r="687" spans="1:8" ht="12">
      <c r="A687" s="74">
        <v>41393</v>
      </c>
      <c r="B687" s="120" t="s">
        <v>1416</v>
      </c>
      <c r="C687" t="s">
        <v>1419</v>
      </c>
      <c r="D687" t="s">
        <v>35</v>
      </c>
      <c r="E687" s="2">
        <v>12046</v>
      </c>
      <c r="F687" s="105" t="s">
        <v>1088</v>
      </c>
      <c r="G687" s="68" t="s">
        <v>1422</v>
      </c>
      <c r="H687" s="119">
        <v>5295</v>
      </c>
    </row>
    <row r="688" spans="1:9" ht="12">
      <c r="A688" s="44">
        <v>41367</v>
      </c>
      <c r="B688" t="s">
        <v>1339</v>
      </c>
      <c r="C688" t="s">
        <v>1356</v>
      </c>
      <c r="D688" t="s">
        <v>21</v>
      </c>
      <c r="E688" s="2">
        <v>12045</v>
      </c>
      <c r="F688" s="80" t="s">
        <v>0</v>
      </c>
      <c r="G688" s="68" t="s">
        <v>1357</v>
      </c>
      <c r="H688" s="50">
        <v>64402.53</v>
      </c>
      <c r="I688"/>
    </row>
    <row r="689" spans="1:8" ht="12">
      <c r="A689" s="44">
        <v>41394</v>
      </c>
      <c r="B689" s="124" t="s">
        <v>1433</v>
      </c>
      <c r="D689" t="s">
        <v>21</v>
      </c>
      <c r="E689" s="2">
        <v>12045</v>
      </c>
      <c r="F689" s="123" t="s">
        <v>48</v>
      </c>
      <c r="G689" s="3" t="s">
        <v>1436</v>
      </c>
      <c r="H689" s="50">
        <v>82249.44</v>
      </c>
    </row>
    <row r="690" spans="1:9" ht="12">
      <c r="A690" s="44">
        <v>41381</v>
      </c>
      <c r="B690" t="s">
        <v>1380</v>
      </c>
      <c r="C690" t="s">
        <v>1387</v>
      </c>
      <c r="D690" t="s">
        <v>8</v>
      </c>
      <c r="E690" s="2">
        <v>10905</v>
      </c>
      <c r="F690" s="67" t="s">
        <v>1388</v>
      </c>
      <c r="G690" s="65" t="s">
        <v>1389</v>
      </c>
      <c r="H690" s="50">
        <v>1118</v>
      </c>
      <c r="I690" s="50">
        <v>187443.22</v>
      </c>
    </row>
    <row r="691" spans="1:9" ht="12">
      <c r="A691" s="44">
        <v>41367</v>
      </c>
      <c r="B691" t="s">
        <v>1339</v>
      </c>
      <c r="C691" t="s">
        <v>1352</v>
      </c>
      <c r="D691" t="s">
        <v>23</v>
      </c>
      <c r="E691" s="2">
        <v>11043</v>
      </c>
      <c r="F691" s="67" t="s">
        <v>1268</v>
      </c>
      <c r="G691" s="68">
        <v>2</v>
      </c>
      <c r="H691" s="50">
        <v>5210.79</v>
      </c>
      <c r="I691"/>
    </row>
    <row r="692" spans="1:9" ht="12">
      <c r="A692" s="44">
        <v>41367</v>
      </c>
      <c r="B692" t="s">
        <v>1339</v>
      </c>
      <c r="C692" t="s">
        <v>1353</v>
      </c>
      <c r="D692" t="s">
        <v>23</v>
      </c>
      <c r="E692" s="2">
        <v>11043</v>
      </c>
      <c r="F692" s="67" t="s">
        <v>0</v>
      </c>
      <c r="G692" s="68">
        <v>47</v>
      </c>
      <c r="H692" s="50">
        <v>27669.11</v>
      </c>
      <c r="I692"/>
    </row>
    <row r="693" spans="1:9" ht="12">
      <c r="A693" s="44">
        <v>41388</v>
      </c>
      <c r="B693" t="s">
        <v>1390</v>
      </c>
      <c r="C693" t="s">
        <v>1393</v>
      </c>
      <c r="D693" t="s">
        <v>23</v>
      </c>
      <c r="E693" s="2">
        <v>11043</v>
      </c>
      <c r="F693" s="67" t="s">
        <v>1268</v>
      </c>
      <c r="G693" s="83">
        <v>4</v>
      </c>
      <c r="H693" s="50">
        <v>1107.23</v>
      </c>
      <c r="I693"/>
    </row>
    <row r="694" spans="1:9" ht="12">
      <c r="A694" s="44">
        <v>41388</v>
      </c>
      <c r="B694" t="s">
        <v>1390</v>
      </c>
      <c r="C694" t="s">
        <v>1394</v>
      </c>
      <c r="D694" t="s">
        <v>23</v>
      </c>
      <c r="E694" s="2">
        <v>11043</v>
      </c>
      <c r="F694" s="67" t="s">
        <v>1268</v>
      </c>
      <c r="G694" s="72">
        <v>3</v>
      </c>
      <c r="H694" s="50">
        <v>806.1</v>
      </c>
      <c r="I694" s="50">
        <v>117997.33</v>
      </c>
    </row>
    <row r="695" spans="1:9" ht="12">
      <c r="A695" s="44">
        <v>41367</v>
      </c>
      <c r="B695" t="s">
        <v>1339</v>
      </c>
      <c r="C695" t="s">
        <v>1354</v>
      </c>
      <c r="D695" t="s">
        <v>23</v>
      </c>
      <c r="E695" s="2">
        <v>12047</v>
      </c>
      <c r="F695" s="67" t="s">
        <v>47</v>
      </c>
      <c r="G695" s="65" t="s">
        <v>1355</v>
      </c>
      <c r="H695" s="50">
        <v>204184</v>
      </c>
      <c r="I695"/>
    </row>
    <row r="696" spans="1:9" ht="12">
      <c r="A696" s="44">
        <v>41388</v>
      </c>
      <c r="B696" t="s">
        <v>1390</v>
      </c>
      <c r="C696" t="s">
        <v>1391</v>
      </c>
      <c r="D696" t="s">
        <v>23</v>
      </c>
      <c r="E696" s="2">
        <v>12047</v>
      </c>
      <c r="F696" s="67" t="s">
        <v>47</v>
      </c>
      <c r="G696" s="65" t="s">
        <v>1392</v>
      </c>
      <c r="H696" s="50">
        <v>116084</v>
      </c>
      <c r="I696"/>
    </row>
    <row r="697" spans="1:9" ht="12">
      <c r="A697" s="44">
        <v>41374</v>
      </c>
      <c r="B697" t="s">
        <v>1364</v>
      </c>
      <c r="C697" t="s">
        <v>1371</v>
      </c>
      <c r="D697" t="s">
        <v>23</v>
      </c>
      <c r="E697" s="2">
        <v>12049</v>
      </c>
      <c r="F697" s="64" t="s">
        <v>1269</v>
      </c>
      <c r="G697" s="66">
        <v>2</v>
      </c>
      <c r="H697" s="50">
        <v>29640</v>
      </c>
      <c r="I697"/>
    </row>
    <row r="698" spans="1:9" ht="12">
      <c r="A698" s="44">
        <v>41367</v>
      </c>
      <c r="B698" t="s">
        <v>1339</v>
      </c>
      <c r="C698" t="s">
        <v>1347</v>
      </c>
      <c r="D698" t="s">
        <v>14</v>
      </c>
      <c r="E698" s="2">
        <v>10041</v>
      </c>
      <c r="F698" s="64" t="s">
        <v>1320</v>
      </c>
      <c r="G698" s="65">
        <v>902355857</v>
      </c>
      <c r="H698" s="50">
        <v>716633</v>
      </c>
      <c r="I698"/>
    </row>
    <row r="699" spans="1:9" ht="12">
      <c r="A699" s="44">
        <v>41367</v>
      </c>
      <c r="B699" t="s">
        <v>1339</v>
      </c>
      <c r="C699" t="s">
        <v>1348</v>
      </c>
      <c r="D699" t="s">
        <v>14</v>
      </c>
      <c r="E699" s="2">
        <v>10041</v>
      </c>
      <c r="F699" s="64" t="s">
        <v>1320</v>
      </c>
      <c r="G699" s="65">
        <v>902356381</v>
      </c>
      <c r="H699" s="50">
        <v>500</v>
      </c>
      <c r="I699"/>
    </row>
    <row r="700" spans="1:9" ht="12">
      <c r="A700" s="44">
        <v>41367</v>
      </c>
      <c r="B700" t="s">
        <v>1339</v>
      </c>
      <c r="C700" t="s">
        <v>1349</v>
      </c>
      <c r="D700" t="s">
        <v>14</v>
      </c>
      <c r="E700" s="2">
        <v>10041</v>
      </c>
      <c r="F700" s="64" t="s">
        <v>1320</v>
      </c>
      <c r="G700" s="65">
        <v>902356506</v>
      </c>
      <c r="H700" s="50">
        <v>18180</v>
      </c>
      <c r="I700"/>
    </row>
    <row r="701" spans="1:9" ht="12">
      <c r="A701" s="44">
        <v>41367</v>
      </c>
      <c r="B701" t="s">
        <v>1359</v>
      </c>
      <c r="C701" t="s">
        <v>1361</v>
      </c>
      <c r="D701" t="s">
        <v>14</v>
      </c>
      <c r="E701" s="2">
        <v>10041</v>
      </c>
      <c r="F701" s="80" t="s">
        <v>802</v>
      </c>
      <c r="G701" s="65">
        <v>90207894</v>
      </c>
      <c r="H701" s="50">
        <v>2590</v>
      </c>
      <c r="I701"/>
    </row>
    <row r="702" spans="1:9" ht="12">
      <c r="A702" s="44">
        <v>41367</v>
      </c>
      <c r="B702" t="s">
        <v>1359</v>
      </c>
      <c r="C702" t="s">
        <v>1362</v>
      </c>
      <c r="D702" t="s">
        <v>14</v>
      </c>
      <c r="E702" s="2">
        <v>10041</v>
      </c>
      <c r="F702" s="64" t="s">
        <v>1320</v>
      </c>
      <c r="G702" s="72" t="s">
        <v>1438</v>
      </c>
      <c r="H702" s="50">
        <v>4292</v>
      </c>
      <c r="I702"/>
    </row>
    <row r="703" spans="1:9" ht="12">
      <c r="A703" s="44">
        <v>41367</v>
      </c>
      <c r="B703" t="s">
        <v>1359</v>
      </c>
      <c r="C703" t="s">
        <v>1363</v>
      </c>
      <c r="D703" t="s">
        <v>14</v>
      </c>
      <c r="E703" s="2">
        <v>10041</v>
      </c>
      <c r="F703" s="64" t="s">
        <v>1320</v>
      </c>
      <c r="G703" s="72">
        <v>9020357376</v>
      </c>
      <c r="H703" s="50">
        <v>5095</v>
      </c>
      <c r="I703" s="50">
        <v>153492.99</v>
      </c>
    </row>
    <row r="704" spans="1:9" ht="12">
      <c r="A704" s="44">
        <v>41381</v>
      </c>
      <c r="B704" t="s">
        <v>1380</v>
      </c>
      <c r="C704" t="s">
        <v>1385</v>
      </c>
      <c r="D704" t="s">
        <v>14</v>
      </c>
      <c r="E704" s="2">
        <v>11001</v>
      </c>
      <c r="F704" s="64" t="s">
        <v>1386</v>
      </c>
      <c r="G704" s="3">
        <v>10069023</v>
      </c>
      <c r="H704" s="50">
        <v>7850</v>
      </c>
      <c r="I704"/>
    </row>
    <row r="705" spans="1:9" ht="12">
      <c r="A705" s="44">
        <v>41388</v>
      </c>
      <c r="B705" t="s">
        <v>1395</v>
      </c>
      <c r="C705" t="s">
        <v>1402</v>
      </c>
      <c r="D705" t="s">
        <v>14</v>
      </c>
      <c r="E705" s="2">
        <v>11001</v>
      </c>
      <c r="F705" s="64" t="s">
        <v>1386</v>
      </c>
      <c r="G705" s="3">
        <v>10087981</v>
      </c>
      <c r="H705" s="50">
        <v>1535</v>
      </c>
      <c r="I705"/>
    </row>
    <row r="706" spans="1:9" ht="12">
      <c r="A706" s="44">
        <v>41367</v>
      </c>
      <c r="B706" t="s">
        <v>1359</v>
      </c>
      <c r="C706" t="s">
        <v>1360</v>
      </c>
      <c r="D706" t="s">
        <v>14</v>
      </c>
      <c r="E706" s="4" t="s">
        <v>62</v>
      </c>
      <c r="F706" s="80" t="s">
        <v>802</v>
      </c>
      <c r="G706" s="116">
        <v>90207876</v>
      </c>
      <c r="H706" s="50">
        <v>141515.99</v>
      </c>
      <c r="I706"/>
    </row>
    <row r="707" spans="1:9" ht="12">
      <c r="A707" s="44">
        <v>41374</v>
      </c>
      <c r="B707" t="s">
        <v>1364</v>
      </c>
      <c r="C707" t="s">
        <v>1368</v>
      </c>
      <c r="D707" t="s">
        <v>14</v>
      </c>
      <c r="E707" s="4" t="s">
        <v>62</v>
      </c>
      <c r="F707" s="80" t="s">
        <v>958</v>
      </c>
      <c r="G707" s="116">
        <v>86453</v>
      </c>
      <c r="H707" s="50">
        <v>2094</v>
      </c>
      <c r="I707"/>
    </row>
    <row r="708" spans="1:9" ht="12">
      <c r="A708" s="44">
        <v>41367</v>
      </c>
      <c r="B708" t="s">
        <v>1339</v>
      </c>
      <c r="C708" t="s">
        <v>1350</v>
      </c>
      <c r="D708" t="s">
        <v>17</v>
      </c>
      <c r="E708" s="2">
        <v>12048</v>
      </c>
      <c r="F708" s="80" t="s">
        <v>294</v>
      </c>
      <c r="G708" s="65">
        <v>59</v>
      </c>
      <c r="H708" s="50">
        <v>172184.79</v>
      </c>
      <c r="I708"/>
    </row>
    <row r="709" spans="1:9" ht="12">
      <c r="A709" s="44">
        <v>41388</v>
      </c>
      <c r="B709" t="s">
        <v>1395</v>
      </c>
      <c r="C709" t="s">
        <v>1403</v>
      </c>
      <c r="D709" t="s">
        <v>17</v>
      </c>
      <c r="E709" s="2">
        <v>12048</v>
      </c>
      <c r="F709" s="80" t="s">
        <v>47</v>
      </c>
      <c r="G709" s="3" t="s">
        <v>1404</v>
      </c>
      <c r="H709" s="50">
        <v>159443</v>
      </c>
      <c r="I709"/>
    </row>
    <row r="710" spans="1:9" ht="12">
      <c r="A710" s="44">
        <v>41388</v>
      </c>
      <c r="B710" t="s">
        <v>1395</v>
      </c>
      <c r="C710" t="s">
        <v>1405</v>
      </c>
      <c r="D710" t="s">
        <v>17</v>
      </c>
      <c r="E710" s="2">
        <v>12048</v>
      </c>
      <c r="F710" s="80" t="s">
        <v>47</v>
      </c>
      <c r="G710" s="3" t="s">
        <v>1406</v>
      </c>
      <c r="H710" s="50">
        <v>2265957</v>
      </c>
      <c r="I710"/>
    </row>
    <row r="711" spans="1:9" ht="12">
      <c r="A711" s="44">
        <v>41388</v>
      </c>
      <c r="B711" t="s">
        <v>1395</v>
      </c>
      <c r="C711" t="s">
        <v>1396</v>
      </c>
      <c r="D711" t="s">
        <v>13</v>
      </c>
      <c r="E711" s="2">
        <v>10045</v>
      </c>
      <c r="F711" s="80" t="s">
        <v>511</v>
      </c>
      <c r="G711" s="65">
        <v>366197</v>
      </c>
      <c r="H711" s="50">
        <v>160</v>
      </c>
      <c r="I711"/>
    </row>
    <row r="712" spans="1:9" ht="12">
      <c r="A712" s="44">
        <v>41388</v>
      </c>
      <c r="B712" t="s">
        <v>1395</v>
      </c>
      <c r="C712" t="s">
        <v>1397</v>
      </c>
      <c r="D712" t="s">
        <v>13</v>
      </c>
      <c r="E712" s="2">
        <v>10045</v>
      </c>
      <c r="F712" s="80" t="s">
        <v>47</v>
      </c>
      <c r="G712" s="65" t="s">
        <v>1398</v>
      </c>
      <c r="H712" s="50">
        <v>11668</v>
      </c>
      <c r="I712"/>
    </row>
    <row r="713" spans="1:9" ht="12">
      <c r="A713" s="44">
        <v>41367</v>
      </c>
      <c r="B713" t="s">
        <v>1339</v>
      </c>
      <c r="C713" t="s">
        <v>1341</v>
      </c>
      <c r="D713" t="s">
        <v>13</v>
      </c>
      <c r="E713" s="2">
        <v>11035</v>
      </c>
      <c r="F713" s="64" t="s">
        <v>2</v>
      </c>
      <c r="G713" s="65">
        <v>33</v>
      </c>
      <c r="H713" s="50">
        <v>1804581.77</v>
      </c>
      <c r="I713"/>
    </row>
    <row r="714" spans="1:9" ht="12">
      <c r="A714" s="44">
        <v>41381</v>
      </c>
      <c r="B714" t="s">
        <v>1380</v>
      </c>
      <c r="C714" t="s">
        <v>1381</v>
      </c>
      <c r="D714" t="s">
        <v>13</v>
      </c>
      <c r="E714" s="2">
        <v>11035</v>
      </c>
      <c r="F714" s="64" t="s">
        <v>56</v>
      </c>
      <c r="G714" s="65" t="s">
        <v>1382</v>
      </c>
      <c r="H714" s="50">
        <v>1663.35</v>
      </c>
      <c r="I714"/>
    </row>
    <row r="715" spans="1:8" ht="12">
      <c r="A715" s="44">
        <v>41393</v>
      </c>
      <c r="B715" s="122" t="s">
        <v>1423</v>
      </c>
      <c r="D715" t="s">
        <v>13</v>
      </c>
      <c r="E715" s="2">
        <v>11035</v>
      </c>
      <c r="F715" s="123" t="s">
        <v>48</v>
      </c>
      <c r="G715" s="3" t="s">
        <v>1424</v>
      </c>
      <c r="H715" s="50">
        <v>14461.78</v>
      </c>
    </row>
    <row r="716" spans="1:8" ht="12">
      <c r="A716" s="44">
        <v>41394</v>
      </c>
      <c r="B716" s="122" t="s">
        <v>1425</v>
      </c>
      <c r="D716" t="s">
        <v>13</v>
      </c>
      <c r="E716" s="2">
        <v>11035</v>
      </c>
      <c r="F716" s="123" t="s">
        <v>48</v>
      </c>
      <c r="G716" s="3" t="s">
        <v>1435</v>
      </c>
      <c r="H716" s="50">
        <v>1792</v>
      </c>
    </row>
    <row r="717" spans="1:8" ht="12">
      <c r="A717" s="44">
        <v>41394</v>
      </c>
      <c r="B717" s="124" t="s">
        <v>1427</v>
      </c>
      <c r="D717" t="s">
        <v>13</v>
      </c>
      <c r="E717" s="2">
        <v>11035</v>
      </c>
      <c r="F717" s="123" t="s">
        <v>48</v>
      </c>
      <c r="G717" s="3" t="s">
        <v>1436</v>
      </c>
      <c r="H717" s="50">
        <v>84271.31</v>
      </c>
    </row>
    <row r="718" spans="1:9" ht="12">
      <c r="A718" s="44">
        <v>41367</v>
      </c>
      <c r="B718" t="s">
        <v>1339</v>
      </c>
      <c r="C718" t="s">
        <v>1342</v>
      </c>
      <c r="D718" t="s">
        <v>13</v>
      </c>
      <c r="E718" s="2">
        <v>11036</v>
      </c>
      <c r="F718" s="64" t="s">
        <v>613</v>
      </c>
      <c r="G718" s="3" t="s">
        <v>1343</v>
      </c>
      <c r="H718" s="50">
        <v>8149.75</v>
      </c>
      <c r="I718"/>
    </row>
    <row r="719" spans="1:9" ht="12">
      <c r="A719" s="44">
        <v>41367</v>
      </c>
      <c r="B719" t="s">
        <v>1339</v>
      </c>
      <c r="C719" t="s">
        <v>1344</v>
      </c>
      <c r="D719" t="s">
        <v>13</v>
      </c>
      <c r="E719" s="2">
        <v>11036</v>
      </c>
      <c r="F719" s="64" t="s">
        <v>613</v>
      </c>
      <c r="G719" s="3" t="s">
        <v>1345</v>
      </c>
      <c r="H719" s="50">
        <v>5964.45</v>
      </c>
      <c r="I719"/>
    </row>
    <row r="720" spans="1:9" ht="12">
      <c r="A720" s="44">
        <v>41374</v>
      </c>
      <c r="B720" t="s">
        <v>1364</v>
      </c>
      <c r="C720" t="s">
        <v>1376</v>
      </c>
      <c r="D720" t="s">
        <v>13</v>
      </c>
      <c r="E720" s="2">
        <v>11036</v>
      </c>
      <c r="F720" s="64" t="s">
        <v>1097</v>
      </c>
      <c r="G720" s="65">
        <v>13016</v>
      </c>
      <c r="H720" s="50">
        <v>33357.72</v>
      </c>
      <c r="I720" s="50">
        <v>302158.41000000003</v>
      </c>
    </row>
    <row r="721" spans="1:9" ht="12">
      <c r="A721" s="44">
        <v>41388</v>
      </c>
      <c r="B721" t="s">
        <v>1395</v>
      </c>
      <c r="C721" t="s">
        <v>1399</v>
      </c>
      <c r="D721" t="s">
        <v>13</v>
      </c>
      <c r="E721" s="2">
        <v>11036</v>
      </c>
      <c r="F721" s="64" t="s">
        <v>285</v>
      </c>
      <c r="G721" s="65">
        <v>15969</v>
      </c>
      <c r="H721" s="50">
        <v>1970</v>
      </c>
      <c r="I721"/>
    </row>
    <row r="722" spans="1:9" ht="12">
      <c r="A722" s="44">
        <v>41388</v>
      </c>
      <c r="B722" t="s">
        <v>1395</v>
      </c>
      <c r="C722" t="s">
        <v>1400</v>
      </c>
      <c r="D722" t="s">
        <v>13</v>
      </c>
      <c r="E722" s="2">
        <v>11036</v>
      </c>
      <c r="F722" s="64" t="s">
        <v>3</v>
      </c>
      <c r="G722" s="66" t="s">
        <v>1401</v>
      </c>
      <c r="H722" s="50">
        <v>65259.83</v>
      </c>
      <c r="I722"/>
    </row>
    <row r="723" spans="1:9" ht="12">
      <c r="A723" s="44">
        <v>41374</v>
      </c>
      <c r="B723" t="s">
        <v>1364</v>
      </c>
      <c r="C723" t="s">
        <v>1372</v>
      </c>
      <c r="D723" t="s">
        <v>13</v>
      </c>
      <c r="E723" s="2">
        <v>12037</v>
      </c>
      <c r="F723" s="64" t="s">
        <v>176</v>
      </c>
      <c r="G723" s="66">
        <v>17052</v>
      </c>
      <c r="H723" s="50">
        <v>3195.65</v>
      </c>
      <c r="I723"/>
    </row>
    <row r="724" spans="1:8" ht="12">
      <c r="A724" s="44">
        <v>41394</v>
      </c>
      <c r="B724" s="124" t="s">
        <v>1429</v>
      </c>
      <c r="D724" t="s">
        <v>13</v>
      </c>
      <c r="E724" s="2">
        <v>12037</v>
      </c>
      <c r="F724" s="123" t="s">
        <v>48</v>
      </c>
      <c r="G724" s="3" t="s">
        <v>1436</v>
      </c>
      <c r="H724" s="50">
        <v>4178.72</v>
      </c>
    </row>
    <row r="725" spans="1:9" ht="12">
      <c r="A725" s="44">
        <v>41381</v>
      </c>
      <c r="B725" t="s">
        <v>1380</v>
      </c>
      <c r="C725" t="s">
        <v>1383</v>
      </c>
      <c r="D725" t="s">
        <v>13</v>
      </c>
      <c r="E725" s="2">
        <v>12038</v>
      </c>
      <c r="F725" s="64" t="s">
        <v>0</v>
      </c>
      <c r="G725" s="65" t="s">
        <v>1384</v>
      </c>
      <c r="H725" s="50">
        <v>176811.87</v>
      </c>
      <c r="I725"/>
    </row>
    <row r="726" spans="1:8" ht="12">
      <c r="A726" s="44">
        <v>41394</v>
      </c>
      <c r="B726" s="124" t="s">
        <v>1434</v>
      </c>
      <c r="D726" t="s">
        <v>13</v>
      </c>
      <c r="E726" s="2">
        <v>12038</v>
      </c>
      <c r="F726" s="123" t="s">
        <v>48</v>
      </c>
      <c r="G726" s="3" t="s">
        <v>1435</v>
      </c>
      <c r="H726" s="50">
        <v>93808.19</v>
      </c>
    </row>
    <row r="727" spans="1:8" ht="12">
      <c r="A727" s="44">
        <v>41394</v>
      </c>
      <c r="B727" s="124" t="s">
        <v>1428</v>
      </c>
      <c r="D727" t="s">
        <v>13</v>
      </c>
      <c r="E727" s="2">
        <v>12039</v>
      </c>
      <c r="F727" s="123" t="s">
        <v>48</v>
      </c>
      <c r="G727" s="3" t="s">
        <v>1436</v>
      </c>
      <c r="H727" s="50">
        <v>611.52</v>
      </c>
    </row>
    <row r="728" spans="1:8" ht="12">
      <c r="A728" s="44">
        <v>41394</v>
      </c>
      <c r="B728" s="124" t="s">
        <v>1426</v>
      </c>
      <c r="D728" t="s">
        <v>13</v>
      </c>
      <c r="E728" s="2">
        <v>12041</v>
      </c>
      <c r="F728" s="123" t="s">
        <v>48</v>
      </c>
      <c r="G728" s="3" t="s">
        <v>1435</v>
      </c>
      <c r="H728" s="50">
        <v>79866.51</v>
      </c>
    </row>
    <row r="729" spans="1:9" ht="12">
      <c r="A729" s="44">
        <v>41367</v>
      </c>
      <c r="B729" t="s">
        <v>1339</v>
      </c>
      <c r="C729" t="s">
        <v>1346</v>
      </c>
      <c r="D729" t="s">
        <v>13</v>
      </c>
      <c r="E729" s="2">
        <v>12049</v>
      </c>
      <c r="F729" s="64" t="s">
        <v>1097</v>
      </c>
      <c r="G729" s="65">
        <v>13014</v>
      </c>
      <c r="H729" s="50">
        <v>30000</v>
      </c>
      <c r="I729"/>
    </row>
    <row r="730" spans="1:9" ht="12">
      <c r="A730" s="44">
        <v>41374</v>
      </c>
      <c r="B730" t="s">
        <v>1364</v>
      </c>
      <c r="C730" t="s">
        <v>1367</v>
      </c>
      <c r="D730" t="s">
        <v>13</v>
      </c>
      <c r="E730" s="2">
        <v>12049</v>
      </c>
      <c r="F730" s="64" t="s">
        <v>1097</v>
      </c>
      <c r="G730" s="65">
        <v>13015</v>
      </c>
      <c r="H730" s="50">
        <v>39000</v>
      </c>
      <c r="I730"/>
    </row>
    <row r="731" spans="1:9" ht="12">
      <c r="A731" s="44">
        <v>41367</v>
      </c>
      <c r="B731" t="s">
        <v>1339</v>
      </c>
      <c r="C731" t="s">
        <v>1340</v>
      </c>
      <c r="D731" t="s">
        <v>13</v>
      </c>
      <c r="E731" s="4" t="s">
        <v>1</v>
      </c>
      <c r="F731" s="80" t="s">
        <v>3</v>
      </c>
      <c r="G731" s="66" t="s">
        <v>1183</v>
      </c>
      <c r="H731" s="50">
        <v>27720.84</v>
      </c>
      <c r="I731"/>
    </row>
    <row r="732" spans="1:9" ht="12">
      <c r="A732" s="44">
        <v>41367</v>
      </c>
      <c r="B732" t="s">
        <v>1339</v>
      </c>
      <c r="C732" t="s">
        <v>1351</v>
      </c>
      <c r="D732" t="s">
        <v>16</v>
      </c>
      <c r="E732" s="2">
        <v>11041</v>
      </c>
      <c r="F732" s="80" t="s">
        <v>69</v>
      </c>
      <c r="G732" s="69">
        <v>17</v>
      </c>
      <c r="H732" s="50">
        <v>146520.05</v>
      </c>
      <c r="I732"/>
    </row>
    <row r="733" spans="1:9" ht="12">
      <c r="A733" s="44">
        <v>41374</v>
      </c>
      <c r="B733" t="s">
        <v>1364</v>
      </c>
      <c r="C733" t="s">
        <v>1373</v>
      </c>
      <c r="D733" t="s">
        <v>16</v>
      </c>
      <c r="E733" s="2">
        <v>11041</v>
      </c>
      <c r="F733" s="80" t="s">
        <v>4</v>
      </c>
      <c r="G733" s="69">
        <v>11</v>
      </c>
      <c r="H733" s="50">
        <v>86000</v>
      </c>
      <c r="I733"/>
    </row>
    <row r="734" spans="1:9" ht="12">
      <c r="A734" s="44">
        <v>41388</v>
      </c>
      <c r="B734" t="s">
        <v>1395</v>
      </c>
      <c r="C734" t="s">
        <v>1407</v>
      </c>
      <c r="D734" t="s">
        <v>16</v>
      </c>
      <c r="E734" s="2">
        <v>11041</v>
      </c>
      <c r="F734" s="80" t="s">
        <v>511</v>
      </c>
      <c r="G734" s="69">
        <v>366197</v>
      </c>
      <c r="H734" s="50">
        <v>1680</v>
      </c>
      <c r="I734"/>
    </row>
    <row r="735" spans="1:8" ht="12">
      <c r="A735" s="44">
        <v>41394</v>
      </c>
      <c r="B735" s="124" t="s">
        <v>1432</v>
      </c>
      <c r="D735" t="s">
        <v>16</v>
      </c>
      <c r="E735" s="2">
        <v>11041</v>
      </c>
      <c r="F735" s="123" t="s">
        <v>48</v>
      </c>
      <c r="G735" s="3" t="s">
        <v>1436</v>
      </c>
      <c r="H735" s="50">
        <v>356.72</v>
      </c>
    </row>
    <row r="737" spans="1:9" ht="12" customHeight="1">
      <c r="A737" s="57"/>
      <c r="B737" s="51"/>
      <c r="C737" s="51"/>
      <c r="D737" s="51"/>
      <c r="E737" s="58"/>
      <c r="F737" s="51" t="s">
        <v>1437</v>
      </c>
      <c r="G737" s="59"/>
      <c r="H737" s="60"/>
      <c r="I737" s="60"/>
    </row>
    <row r="738" spans="1:8" ht="12">
      <c r="A738" s="44">
        <v>41422</v>
      </c>
      <c r="B738" s="44" t="s">
        <v>1539</v>
      </c>
      <c r="D738" t="s">
        <v>20</v>
      </c>
      <c r="E738" s="2">
        <v>10903</v>
      </c>
      <c r="F738" s="80" t="s">
        <v>271</v>
      </c>
      <c r="G738" s="68" t="s">
        <v>1540</v>
      </c>
      <c r="H738" s="106">
        <v>1100</v>
      </c>
    </row>
    <row r="739" spans="1:8" ht="12">
      <c r="A739" s="44">
        <v>41424</v>
      </c>
      <c r="B739" s="44" t="s">
        <v>1505</v>
      </c>
      <c r="C739" s="9" t="s">
        <v>1509</v>
      </c>
      <c r="D739" t="s">
        <v>20</v>
      </c>
      <c r="E739" s="2">
        <v>10903</v>
      </c>
      <c r="F739" s="80" t="s">
        <v>704</v>
      </c>
      <c r="G739" s="83" t="s">
        <v>1536</v>
      </c>
      <c r="H739" s="50">
        <v>2338.48</v>
      </c>
    </row>
    <row r="740" spans="1:8" ht="12">
      <c r="A740" s="44">
        <v>41425</v>
      </c>
      <c r="B740" s="44" t="s">
        <v>1546</v>
      </c>
      <c r="D740" t="s">
        <v>20</v>
      </c>
      <c r="E740" s="2">
        <v>10903</v>
      </c>
      <c r="F740" s="80" t="s">
        <v>271</v>
      </c>
      <c r="G740" s="68" t="s">
        <v>1545</v>
      </c>
      <c r="H740" s="50">
        <v>121</v>
      </c>
    </row>
    <row r="741" spans="1:8" ht="12">
      <c r="A741" s="44">
        <v>41409</v>
      </c>
      <c r="B741" s="44" t="s">
        <v>1486</v>
      </c>
      <c r="C741" s="9" t="s">
        <v>1491</v>
      </c>
      <c r="D741" t="s">
        <v>19</v>
      </c>
      <c r="E741" s="2">
        <v>12054</v>
      </c>
      <c r="F741" s="64" t="s">
        <v>1194</v>
      </c>
      <c r="G741" s="118" t="s">
        <v>1524</v>
      </c>
      <c r="H741" s="50">
        <v>69724.2</v>
      </c>
    </row>
    <row r="742" spans="1:8" ht="12">
      <c r="A742" s="44">
        <v>41402</v>
      </c>
      <c r="B742" s="44" t="s">
        <v>1474</v>
      </c>
      <c r="C742" s="9" t="s">
        <v>1482</v>
      </c>
      <c r="D742" t="s">
        <v>35</v>
      </c>
      <c r="E742" s="2">
        <v>12046</v>
      </c>
      <c r="F742" s="105" t="s">
        <v>1409</v>
      </c>
      <c r="G742" s="68">
        <v>29</v>
      </c>
      <c r="H742" s="50">
        <v>61262.31</v>
      </c>
    </row>
    <row r="743" spans="1:8" ht="12">
      <c r="A743" s="44">
        <v>41403</v>
      </c>
      <c r="B743" s="44" t="s">
        <v>51</v>
      </c>
      <c r="C743" s="9"/>
      <c r="D743" t="s">
        <v>35</v>
      </c>
      <c r="E743" s="2">
        <v>12046</v>
      </c>
      <c r="F743" s="105" t="s">
        <v>55</v>
      </c>
      <c r="G743" s="68" t="s">
        <v>1515</v>
      </c>
      <c r="H743" s="119">
        <v>-106606.64</v>
      </c>
    </row>
    <row r="744" spans="1:8" ht="12">
      <c r="A744" s="44">
        <v>41403</v>
      </c>
      <c r="B744" s="44" t="s">
        <v>51</v>
      </c>
      <c r="C744" s="9"/>
      <c r="D744" t="s">
        <v>35</v>
      </c>
      <c r="E744" s="2">
        <v>12046</v>
      </c>
      <c r="F744" s="105" t="s">
        <v>344</v>
      </c>
      <c r="G744" s="68" t="s">
        <v>1516</v>
      </c>
      <c r="H744" s="119">
        <v>-492.71</v>
      </c>
    </row>
    <row r="745" spans="1:8" ht="12">
      <c r="A745" s="44">
        <v>41409</v>
      </c>
      <c r="B745" s="44" t="s">
        <v>1486</v>
      </c>
      <c r="C745" s="9" t="s">
        <v>1492</v>
      </c>
      <c r="D745" t="s">
        <v>35</v>
      </c>
      <c r="E745" s="2">
        <v>12046</v>
      </c>
      <c r="F745" s="105" t="s">
        <v>339</v>
      </c>
      <c r="G745" s="68" t="s">
        <v>1525</v>
      </c>
      <c r="H745" s="50">
        <v>75</v>
      </c>
    </row>
    <row r="746" spans="1:8" ht="12">
      <c r="A746" s="44">
        <v>41417</v>
      </c>
      <c r="B746" s="44" t="s">
        <v>1494</v>
      </c>
      <c r="C746" s="9" t="s">
        <v>1499</v>
      </c>
      <c r="D746" t="s">
        <v>35</v>
      </c>
      <c r="E746" s="2">
        <v>12046</v>
      </c>
      <c r="F746" s="105" t="s">
        <v>52</v>
      </c>
      <c r="G746" s="117" t="s">
        <v>1530</v>
      </c>
      <c r="H746" s="50">
        <v>70</v>
      </c>
    </row>
    <row r="747" spans="1:8" ht="12">
      <c r="A747" s="44">
        <v>41417</v>
      </c>
      <c r="B747" s="44" t="s">
        <v>1494</v>
      </c>
      <c r="C747" s="9" t="s">
        <v>1500</v>
      </c>
      <c r="D747" t="s">
        <v>35</v>
      </c>
      <c r="E747" s="2">
        <v>12046</v>
      </c>
      <c r="F747" s="105" t="s">
        <v>52</v>
      </c>
      <c r="G747" s="117" t="s">
        <v>1531</v>
      </c>
      <c r="H747" s="50">
        <v>70</v>
      </c>
    </row>
    <row r="748" spans="1:8" ht="12">
      <c r="A748" s="44">
        <v>41417</v>
      </c>
      <c r="B748" s="44" t="s">
        <v>1494</v>
      </c>
      <c r="C748" s="9" t="s">
        <v>1501</v>
      </c>
      <c r="D748" t="s">
        <v>35</v>
      </c>
      <c r="E748" s="2">
        <v>12046</v>
      </c>
      <c r="F748" s="105" t="s">
        <v>339</v>
      </c>
      <c r="G748" s="68" t="s">
        <v>1529</v>
      </c>
      <c r="H748" s="50">
        <v>84.34</v>
      </c>
    </row>
    <row r="749" spans="1:8" ht="12">
      <c r="A749" s="44">
        <v>41417</v>
      </c>
      <c r="B749" s="44" t="s">
        <v>1494</v>
      </c>
      <c r="C749" s="9" t="s">
        <v>1502</v>
      </c>
      <c r="D749" t="s">
        <v>35</v>
      </c>
      <c r="E749" s="2">
        <v>12046</v>
      </c>
      <c r="F749" s="105" t="s">
        <v>60</v>
      </c>
      <c r="G749" s="68">
        <v>21</v>
      </c>
      <c r="H749" s="50">
        <v>374704.79</v>
      </c>
    </row>
    <row r="750" spans="1:8" ht="12">
      <c r="A750" s="44">
        <v>41422</v>
      </c>
      <c r="B750" s="44" t="s">
        <v>51</v>
      </c>
      <c r="D750" t="s">
        <v>35</v>
      </c>
      <c r="E750" s="2">
        <v>12046</v>
      </c>
      <c r="F750" s="105" t="s">
        <v>339</v>
      </c>
      <c r="G750" s="68" t="s">
        <v>1538</v>
      </c>
      <c r="H750" s="119">
        <v>-69.76</v>
      </c>
    </row>
    <row r="751" spans="1:9" ht="12">
      <c r="A751" s="44">
        <v>41424</v>
      </c>
      <c r="B751" s="44" t="s">
        <v>1505</v>
      </c>
      <c r="C751" s="9" t="s">
        <v>1511</v>
      </c>
      <c r="D751" t="s">
        <v>35</v>
      </c>
      <c r="E751" s="2">
        <v>12046</v>
      </c>
      <c r="F751" s="105" t="s">
        <v>1409</v>
      </c>
      <c r="G751" s="68">
        <v>30</v>
      </c>
      <c r="H751" s="50">
        <v>57959.63</v>
      </c>
      <c r="I751" s="50">
        <f>SUM(H746:H751)</f>
        <v>432819</v>
      </c>
    </row>
    <row r="752" spans="1:8" ht="12">
      <c r="A752" s="44">
        <v>41395</v>
      </c>
      <c r="B752" s="44" t="s">
        <v>1450</v>
      </c>
      <c r="C752" s="9" t="s">
        <v>1466</v>
      </c>
      <c r="D752" s="9" t="s">
        <v>35</v>
      </c>
      <c r="E752" s="73" t="s">
        <v>71</v>
      </c>
      <c r="F752" s="126" t="s">
        <v>1456</v>
      </c>
      <c r="G752" s="84">
        <v>4962</v>
      </c>
      <c r="H752" s="50">
        <v>12329.03</v>
      </c>
    </row>
    <row r="753" spans="1:8" ht="12">
      <c r="A753" s="44">
        <v>41395</v>
      </c>
      <c r="B753" s="44" t="s">
        <v>1450</v>
      </c>
      <c r="C753" s="9" t="s">
        <v>1467</v>
      </c>
      <c r="D753" t="s">
        <v>21</v>
      </c>
      <c r="E753" s="2">
        <v>12045</v>
      </c>
      <c r="F753" s="80" t="s">
        <v>0</v>
      </c>
      <c r="G753" s="68" t="s">
        <v>1457</v>
      </c>
      <c r="H753" s="50">
        <v>68166.77</v>
      </c>
    </row>
    <row r="754" spans="1:8" ht="12">
      <c r="A754" s="44">
        <v>41417</v>
      </c>
      <c r="B754" s="44" t="s">
        <v>1494</v>
      </c>
      <c r="C754" s="9" t="s">
        <v>1503</v>
      </c>
      <c r="D754" t="s">
        <v>21</v>
      </c>
      <c r="E754" s="2">
        <v>12045</v>
      </c>
      <c r="F754" s="80" t="s">
        <v>2</v>
      </c>
      <c r="G754" s="68" t="s">
        <v>1532</v>
      </c>
      <c r="H754" s="50">
        <v>2219397</v>
      </c>
    </row>
    <row r="755" spans="1:8" ht="12">
      <c r="A755" s="44">
        <v>41424</v>
      </c>
      <c r="B755" s="44" t="s">
        <v>1505</v>
      </c>
      <c r="C755" s="9" t="s">
        <v>1510</v>
      </c>
      <c r="D755" t="s">
        <v>21</v>
      </c>
      <c r="E755" s="2">
        <v>12045</v>
      </c>
      <c r="F755" s="80" t="s">
        <v>0</v>
      </c>
      <c r="G755" s="68" t="s">
        <v>1537</v>
      </c>
      <c r="H755" s="50">
        <v>60519.42</v>
      </c>
    </row>
    <row r="756" spans="1:8" ht="12">
      <c r="A756" s="44">
        <v>41395</v>
      </c>
      <c r="B756" s="44" t="s">
        <v>1450</v>
      </c>
      <c r="C756" s="9" t="s">
        <v>1468</v>
      </c>
      <c r="D756" t="s">
        <v>22</v>
      </c>
      <c r="E756" s="2">
        <v>11001</v>
      </c>
      <c r="F756" s="67" t="s">
        <v>945</v>
      </c>
      <c r="G756" s="65">
        <v>5</v>
      </c>
      <c r="H756" s="50">
        <v>2001.88</v>
      </c>
    </row>
    <row r="757" spans="1:9" ht="12">
      <c r="A757" s="44">
        <v>41417</v>
      </c>
      <c r="B757" s="44" t="s">
        <v>1494</v>
      </c>
      <c r="C757" s="9" t="s">
        <v>1504</v>
      </c>
      <c r="D757" t="s">
        <v>22</v>
      </c>
      <c r="E757" s="2">
        <v>11001</v>
      </c>
      <c r="F757" s="67" t="s">
        <v>945</v>
      </c>
      <c r="G757" s="65">
        <v>6</v>
      </c>
      <c r="H757" s="50">
        <v>1236</v>
      </c>
      <c r="I757" s="50">
        <f>SUM(H748:H757)</f>
        <v>2796329.0999999996</v>
      </c>
    </row>
    <row r="758" spans="1:8" ht="12">
      <c r="A758" s="44">
        <v>41402</v>
      </c>
      <c r="B758" s="44" t="s">
        <v>1474</v>
      </c>
      <c r="C758" s="9" t="s">
        <v>1483</v>
      </c>
      <c r="D758" t="s">
        <v>22</v>
      </c>
      <c r="E758" s="2">
        <v>11040</v>
      </c>
      <c r="F758" s="67" t="s">
        <v>47</v>
      </c>
      <c r="G758" s="65" t="s">
        <v>1517</v>
      </c>
      <c r="H758" s="50">
        <v>33615</v>
      </c>
    </row>
    <row r="759" spans="1:8" ht="12">
      <c r="A759" s="44">
        <v>41395</v>
      </c>
      <c r="B759" s="44" t="s">
        <v>1450</v>
      </c>
      <c r="C759" s="9" t="s">
        <v>1469</v>
      </c>
      <c r="D759" t="s">
        <v>22</v>
      </c>
      <c r="E759" s="2">
        <v>12044</v>
      </c>
      <c r="F759" s="64" t="s">
        <v>1458</v>
      </c>
      <c r="G759" s="65">
        <v>1</v>
      </c>
      <c r="H759" s="50">
        <v>61558</v>
      </c>
    </row>
    <row r="760" spans="1:8" ht="12">
      <c r="A760" s="44">
        <v>41402</v>
      </c>
      <c r="B760" s="44" t="s">
        <v>1474</v>
      </c>
      <c r="C760" s="9" t="s">
        <v>1484</v>
      </c>
      <c r="D760" t="s">
        <v>22</v>
      </c>
      <c r="E760" s="2">
        <v>12053</v>
      </c>
      <c r="F760" s="67" t="s">
        <v>47</v>
      </c>
      <c r="G760" s="65" t="s">
        <v>1517</v>
      </c>
      <c r="H760" s="50">
        <v>170401</v>
      </c>
    </row>
    <row r="761" spans="1:8" ht="12">
      <c r="A761" s="44">
        <v>41395</v>
      </c>
      <c r="B761" s="44" t="s">
        <v>1450</v>
      </c>
      <c r="C761" s="9" t="s">
        <v>1470</v>
      </c>
      <c r="D761" t="s">
        <v>23</v>
      </c>
      <c r="E761" s="2">
        <v>11043</v>
      </c>
      <c r="F761" s="67" t="s">
        <v>0</v>
      </c>
      <c r="G761" s="83">
        <v>48</v>
      </c>
      <c r="H761" s="50">
        <v>47750.68</v>
      </c>
    </row>
    <row r="762" spans="1:9" ht="12">
      <c r="A762" s="44">
        <v>41395</v>
      </c>
      <c r="B762" s="44" t="s">
        <v>1450</v>
      </c>
      <c r="C762" s="9" t="s">
        <v>1471</v>
      </c>
      <c r="D762" t="s">
        <v>23</v>
      </c>
      <c r="E762" s="2">
        <v>11043</v>
      </c>
      <c r="F762" s="67" t="s">
        <v>47</v>
      </c>
      <c r="G762" s="68" t="s">
        <v>1459</v>
      </c>
      <c r="H762" s="50">
        <v>2179064.05</v>
      </c>
      <c r="I762" s="50">
        <f>SUM(H751:H762)</f>
        <v>4913998.46</v>
      </c>
    </row>
    <row r="763" spans="1:9" ht="12">
      <c r="A763" s="44">
        <v>41400</v>
      </c>
      <c r="B763" s="44" t="s">
        <v>1451</v>
      </c>
      <c r="D763" t="s">
        <v>23</v>
      </c>
      <c r="E763" s="2">
        <v>12047</v>
      </c>
      <c r="F763" s="67" t="s">
        <v>271</v>
      </c>
      <c r="G763" s="65" t="s">
        <v>1452</v>
      </c>
      <c r="H763" s="125">
        <f>8839+25884+18812+35774+44929+68137+128668+13629+17191+34569+55566+46592+38610+16920+78254+43472+25814+26373+29003+28934+28557+30772+35340+35697+15086+12585+22406+8678+22255</f>
        <v>997346</v>
      </c>
      <c r="I763" s="50">
        <f>SUM(H763)</f>
        <v>997346</v>
      </c>
    </row>
    <row r="764" spans="1:9" ht="12">
      <c r="A764" s="44">
        <v>41403</v>
      </c>
      <c r="B764" s="44" t="s">
        <v>1473</v>
      </c>
      <c r="D764" t="s">
        <v>23</v>
      </c>
      <c r="E764" s="2">
        <v>12047</v>
      </c>
      <c r="F764" s="67" t="s">
        <v>271</v>
      </c>
      <c r="G764" s="65" t="s">
        <v>1472</v>
      </c>
      <c r="H764" s="125">
        <f>60614+70852+67805+100729+82498+79365+57664+94954+1134+33488+1260+39196+19188+68405+57262+65426+70202</f>
        <v>970042</v>
      </c>
      <c r="I764" s="125">
        <f>60614+70852+67805+100729+82498+79365+57664+94954+1134+33488+1260+39196+19188+68405+57262+65426+70202</f>
        <v>970042</v>
      </c>
    </row>
    <row r="765" spans="1:8" ht="12">
      <c r="A765" s="44">
        <v>41395</v>
      </c>
      <c r="B765" s="74" t="s">
        <v>1450</v>
      </c>
      <c r="C765" s="9" t="s">
        <v>1465</v>
      </c>
      <c r="D765" s="9" t="s">
        <v>14</v>
      </c>
      <c r="E765" s="73">
        <v>11034</v>
      </c>
      <c r="F765" s="9" t="s">
        <v>333</v>
      </c>
      <c r="G765" s="68" t="s">
        <v>1455</v>
      </c>
      <c r="H765" s="50">
        <v>594337.75</v>
      </c>
    </row>
    <row r="766" spans="1:8" ht="12">
      <c r="A766" s="44">
        <v>41424</v>
      </c>
      <c r="B766" s="44" t="s">
        <v>1505</v>
      </c>
      <c r="C766" s="9" t="s">
        <v>1507</v>
      </c>
      <c r="D766" t="s">
        <v>14</v>
      </c>
      <c r="E766" s="4" t="s">
        <v>62</v>
      </c>
      <c r="F766" s="80" t="s">
        <v>802</v>
      </c>
      <c r="G766" s="116">
        <v>90215668</v>
      </c>
      <c r="H766" s="50">
        <v>70758.02</v>
      </c>
    </row>
    <row r="767" spans="1:8" ht="12">
      <c r="A767" s="44">
        <v>41424</v>
      </c>
      <c r="B767" s="44" t="s">
        <v>1505</v>
      </c>
      <c r="C767" s="9" t="s">
        <v>1508</v>
      </c>
      <c r="D767" t="s">
        <v>14</v>
      </c>
      <c r="E767" s="4" t="s">
        <v>62</v>
      </c>
      <c r="F767" s="80" t="s">
        <v>1534</v>
      </c>
      <c r="G767" s="105" t="s">
        <v>1535</v>
      </c>
      <c r="H767" s="50">
        <v>27500</v>
      </c>
    </row>
    <row r="768" spans="1:8" ht="12">
      <c r="A768" s="44">
        <v>41417</v>
      </c>
      <c r="B768" s="44" t="s">
        <v>1494</v>
      </c>
      <c r="C768" s="9" t="s">
        <v>1495</v>
      </c>
      <c r="D768" t="s">
        <v>17</v>
      </c>
      <c r="E768" s="2">
        <v>12003</v>
      </c>
      <c r="F768" s="67" t="s">
        <v>1526</v>
      </c>
      <c r="G768" s="127">
        <v>1</v>
      </c>
      <c r="H768" s="50">
        <v>3840</v>
      </c>
    </row>
    <row r="769" spans="1:8" ht="12">
      <c r="A769" s="44">
        <v>41417</v>
      </c>
      <c r="B769" s="44" t="s">
        <v>1494</v>
      </c>
      <c r="C769" s="9" t="s">
        <v>1496</v>
      </c>
      <c r="D769" t="s">
        <v>17</v>
      </c>
      <c r="E769" s="2">
        <v>12003</v>
      </c>
      <c r="F769" s="67" t="s">
        <v>1526</v>
      </c>
      <c r="G769" s="127">
        <v>2</v>
      </c>
      <c r="H769" s="50">
        <v>3800.64</v>
      </c>
    </row>
    <row r="770" spans="1:8" ht="12">
      <c r="A770" s="44">
        <v>41409</v>
      </c>
      <c r="B770" s="44" t="s">
        <v>1486</v>
      </c>
      <c r="C770" s="9" t="s">
        <v>1490</v>
      </c>
      <c r="D770" t="s">
        <v>17</v>
      </c>
      <c r="E770" s="2">
        <v>12048</v>
      </c>
      <c r="F770" s="80" t="s">
        <v>294</v>
      </c>
      <c r="G770" s="65">
        <v>60</v>
      </c>
      <c r="H770" s="50">
        <v>103101.21</v>
      </c>
    </row>
    <row r="771" spans="1:8" ht="12">
      <c r="A771" s="44">
        <v>41417</v>
      </c>
      <c r="B771" s="44" t="s">
        <v>1494</v>
      </c>
      <c r="C771" s="9" t="s">
        <v>1497</v>
      </c>
      <c r="D771" t="s">
        <v>17</v>
      </c>
      <c r="E771" s="2">
        <v>12048</v>
      </c>
      <c r="F771" s="80" t="s">
        <v>47</v>
      </c>
      <c r="G771" s="3" t="s">
        <v>1527</v>
      </c>
      <c r="H771" s="50">
        <v>61887</v>
      </c>
    </row>
    <row r="772" spans="1:8" ht="12">
      <c r="A772" s="44">
        <v>41417</v>
      </c>
      <c r="B772" s="44" t="s">
        <v>1494</v>
      </c>
      <c r="C772" s="9" t="s">
        <v>1498</v>
      </c>
      <c r="D772" t="s">
        <v>17</v>
      </c>
      <c r="E772" s="2">
        <v>12048</v>
      </c>
      <c r="F772" s="80" t="s">
        <v>47</v>
      </c>
      <c r="G772" s="3" t="s">
        <v>1528</v>
      </c>
      <c r="H772" s="50">
        <v>2851751</v>
      </c>
    </row>
    <row r="773" spans="1:8" ht="12">
      <c r="A773" s="44">
        <v>41422</v>
      </c>
      <c r="B773" s="44" t="s">
        <v>1541</v>
      </c>
      <c r="D773" t="s">
        <v>13</v>
      </c>
      <c r="E773" s="2">
        <v>10045</v>
      </c>
      <c r="F773" s="64" t="s">
        <v>48</v>
      </c>
      <c r="G773" s="65" t="s">
        <v>1547</v>
      </c>
      <c r="H773" s="119">
        <v>20</v>
      </c>
    </row>
    <row r="774" spans="1:8" ht="12">
      <c r="A774" s="44">
        <v>41395</v>
      </c>
      <c r="B774" s="44" t="s">
        <v>1450</v>
      </c>
      <c r="C774" s="9" t="s">
        <v>1460</v>
      </c>
      <c r="D774" s="9" t="s">
        <v>13</v>
      </c>
      <c r="E774" s="15">
        <v>11035</v>
      </c>
      <c r="F774" s="67" t="s">
        <v>2</v>
      </c>
      <c r="G774" s="68" t="s">
        <v>1453</v>
      </c>
      <c r="H774" s="50">
        <v>723634.19</v>
      </c>
    </row>
    <row r="775" spans="1:8" ht="12">
      <c r="A775" s="44">
        <v>41402</v>
      </c>
      <c r="B775" s="44" t="s">
        <v>1474</v>
      </c>
      <c r="C775" s="9" t="s">
        <v>1475</v>
      </c>
      <c r="D775" t="s">
        <v>13</v>
      </c>
      <c r="E775" s="2">
        <v>11036</v>
      </c>
      <c r="F775" s="64" t="s">
        <v>105</v>
      </c>
      <c r="G775" s="65" t="s">
        <v>1512</v>
      </c>
      <c r="H775" s="50">
        <v>4197.5</v>
      </c>
    </row>
    <row r="776" spans="1:8" ht="12">
      <c r="A776" s="44">
        <v>41402</v>
      </c>
      <c r="B776" s="44" t="s">
        <v>1474</v>
      </c>
      <c r="C776" s="9" t="s">
        <v>1476</v>
      </c>
      <c r="D776" t="s">
        <v>13</v>
      </c>
      <c r="E776" s="2">
        <v>11036</v>
      </c>
      <c r="F776" s="64" t="s">
        <v>613</v>
      </c>
      <c r="G776" s="3" t="s">
        <v>1513</v>
      </c>
      <c r="H776" s="50">
        <v>14756.51</v>
      </c>
    </row>
    <row r="777" spans="1:8" ht="12">
      <c r="A777" s="44">
        <v>41402</v>
      </c>
      <c r="B777" s="44" t="s">
        <v>1474</v>
      </c>
      <c r="C777" s="9" t="s">
        <v>1477</v>
      </c>
      <c r="D777" t="s">
        <v>13</v>
      </c>
      <c r="E777" s="2">
        <v>11036</v>
      </c>
      <c r="F777" s="64" t="s">
        <v>613</v>
      </c>
      <c r="G777" s="3" t="s">
        <v>1518</v>
      </c>
      <c r="H777" s="50">
        <v>4247.31</v>
      </c>
    </row>
    <row r="778" spans="1:9" ht="12">
      <c r="A778" s="44">
        <v>41402</v>
      </c>
      <c r="B778" s="44" t="s">
        <v>1474</v>
      </c>
      <c r="C778" s="9" t="s">
        <v>1485</v>
      </c>
      <c r="D778" t="s">
        <v>13</v>
      </c>
      <c r="E778" s="2">
        <v>11036</v>
      </c>
      <c r="F778" s="64" t="s">
        <v>613</v>
      </c>
      <c r="G778" s="3" t="s">
        <v>1519</v>
      </c>
      <c r="H778" s="50">
        <v>0.03</v>
      </c>
      <c r="I778" s="50">
        <f>SUM(H768:H778)</f>
        <v>3771235.3899999997</v>
      </c>
    </row>
    <row r="779" spans="1:8" ht="12">
      <c r="A779" s="44">
        <v>41395</v>
      </c>
      <c r="B779" s="44" t="s">
        <v>1450</v>
      </c>
      <c r="C779" s="9" t="s">
        <v>1461</v>
      </c>
      <c r="D779" s="9" t="s">
        <v>13</v>
      </c>
      <c r="E779" s="15">
        <v>12036</v>
      </c>
      <c r="F779" s="67" t="s">
        <v>2</v>
      </c>
      <c r="G779" s="68" t="s">
        <v>1454</v>
      </c>
      <c r="H779" s="50">
        <v>1204016.81</v>
      </c>
    </row>
    <row r="780" spans="1:8" ht="12">
      <c r="A780" s="44">
        <v>41409</v>
      </c>
      <c r="B780" s="44" t="s">
        <v>1486</v>
      </c>
      <c r="C780" s="9" t="s">
        <v>1487</v>
      </c>
      <c r="D780" t="s">
        <v>13</v>
      </c>
      <c r="E780" s="2">
        <v>12036</v>
      </c>
      <c r="F780" s="64" t="s">
        <v>1520</v>
      </c>
      <c r="G780" s="3" t="s">
        <v>1522</v>
      </c>
      <c r="H780" s="50">
        <v>28590.11</v>
      </c>
    </row>
    <row r="781" spans="1:8" ht="12">
      <c r="A781" s="44">
        <v>41409</v>
      </c>
      <c r="B781" s="44" t="s">
        <v>1486</v>
      </c>
      <c r="C781" s="9" t="s">
        <v>1488</v>
      </c>
      <c r="D781" t="s">
        <v>13</v>
      </c>
      <c r="E781" s="2">
        <v>12036</v>
      </c>
      <c r="F781" s="64" t="s">
        <v>1520</v>
      </c>
      <c r="G781" s="3" t="s">
        <v>1523</v>
      </c>
      <c r="H781" s="50">
        <v>71569.01</v>
      </c>
    </row>
    <row r="782" spans="1:8" ht="12">
      <c r="A782" s="44">
        <v>41409</v>
      </c>
      <c r="B782" s="44" t="s">
        <v>1486</v>
      </c>
      <c r="C782" s="9" t="s">
        <v>1489</v>
      </c>
      <c r="D782" t="s">
        <v>13</v>
      </c>
      <c r="E782" s="2">
        <v>12036</v>
      </c>
      <c r="F782" s="64" t="s">
        <v>56</v>
      </c>
      <c r="G782" s="65" t="s">
        <v>1521</v>
      </c>
      <c r="H782" s="50">
        <v>1663.35</v>
      </c>
    </row>
    <row r="783" spans="1:8" ht="12">
      <c r="A783" s="44">
        <v>41422</v>
      </c>
      <c r="B783" s="44" t="s">
        <v>1542</v>
      </c>
      <c r="D783" t="s">
        <v>13</v>
      </c>
      <c r="E783" s="2">
        <v>12036</v>
      </c>
      <c r="F783" s="64" t="s">
        <v>48</v>
      </c>
      <c r="G783" s="65" t="s">
        <v>1547</v>
      </c>
      <c r="H783" s="119">
        <v>15617.79</v>
      </c>
    </row>
    <row r="784" spans="1:8" ht="12">
      <c r="A784" s="44">
        <v>41424</v>
      </c>
      <c r="B784" s="44" t="s">
        <v>1505</v>
      </c>
      <c r="C784" s="9" t="s">
        <v>1506</v>
      </c>
      <c r="D784" t="s">
        <v>13</v>
      </c>
      <c r="E784" s="2">
        <v>12036</v>
      </c>
      <c r="F784" s="64" t="s">
        <v>1520</v>
      </c>
      <c r="G784" s="65" t="s">
        <v>1533</v>
      </c>
      <c r="H784" s="50">
        <v>77410.13</v>
      </c>
    </row>
    <row r="785" spans="1:8" ht="12">
      <c r="A785" s="44">
        <v>41395</v>
      </c>
      <c r="B785" s="44" t="s">
        <v>1450</v>
      </c>
      <c r="C785" s="9" t="s">
        <v>1462</v>
      </c>
      <c r="D785" s="9" t="s">
        <v>13</v>
      </c>
      <c r="E785" s="15">
        <v>12037</v>
      </c>
      <c r="F785" s="67" t="s">
        <v>947</v>
      </c>
      <c r="G785" s="68">
        <v>26031</v>
      </c>
      <c r="H785" s="50">
        <v>648.65</v>
      </c>
    </row>
    <row r="786" spans="1:8" ht="12">
      <c r="A786" s="44">
        <v>41402</v>
      </c>
      <c r="B786" s="44" t="s">
        <v>1474</v>
      </c>
      <c r="C786" s="9" t="s">
        <v>1478</v>
      </c>
      <c r="D786" t="s">
        <v>13</v>
      </c>
      <c r="E786" s="2">
        <v>12037</v>
      </c>
      <c r="F786" s="64" t="s">
        <v>176</v>
      </c>
      <c r="G786" s="65">
        <v>17186</v>
      </c>
      <c r="H786" s="50">
        <v>2056.97</v>
      </c>
    </row>
    <row r="787" spans="1:9" ht="12">
      <c r="A787" s="44">
        <v>41409</v>
      </c>
      <c r="B787" s="44" t="s">
        <v>1486</v>
      </c>
      <c r="C787" s="9" t="s">
        <v>1493</v>
      </c>
      <c r="D787" t="s">
        <v>13</v>
      </c>
      <c r="E787" s="2">
        <v>12037</v>
      </c>
      <c r="F787" s="64" t="s">
        <v>1293</v>
      </c>
      <c r="G787" s="65">
        <v>2</v>
      </c>
      <c r="H787" s="50">
        <v>210099.2</v>
      </c>
      <c r="I787" s="50">
        <f>SUM(H781:H787)</f>
        <v>379065.1</v>
      </c>
    </row>
    <row r="788" spans="1:8" ht="12">
      <c r="A788" s="44">
        <v>41402</v>
      </c>
      <c r="B788" s="44" t="s">
        <v>1474</v>
      </c>
      <c r="C788" s="9" t="s">
        <v>1479</v>
      </c>
      <c r="D788" t="s">
        <v>13</v>
      </c>
      <c r="E788" s="2">
        <v>12038</v>
      </c>
      <c r="F788" s="64" t="s">
        <v>0</v>
      </c>
      <c r="G788" s="65" t="s">
        <v>1514</v>
      </c>
      <c r="H788" s="50">
        <v>249982.7</v>
      </c>
    </row>
    <row r="789" spans="1:8" ht="12">
      <c r="A789" s="44">
        <v>41422</v>
      </c>
      <c r="B789" s="44" t="s">
        <v>1543</v>
      </c>
      <c r="D789" t="s">
        <v>13</v>
      </c>
      <c r="E789" s="2">
        <v>12038</v>
      </c>
      <c r="F789" s="64" t="s">
        <v>48</v>
      </c>
      <c r="G789" s="65" t="s">
        <v>1547</v>
      </c>
      <c r="H789" s="119">
        <v>232</v>
      </c>
    </row>
    <row r="790" spans="1:8" ht="12">
      <c r="A790" s="44">
        <v>41422</v>
      </c>
      <c r="B790" s="44" t="s">
        <v>1544</v>
      </c>
      <c r="D790" t="s">
        <v>13</v>
      </c>
      <c r="E790" s="2">
        <v>12038</v>
      </c>
      <c r="F790" s="64" t="s">
        <v>48</v>
      </c>
      <c r="G790" s="65" t="s">
        <v>1547</v>
      </c>
      <c r="H790" s="119">
        <v>0.09</v>
      </c>
    </row>
    <row r="791" spans="1:8" ht="12">
      <c r="A791" s="44">
        <v>41395</v>
      </c>
      <c r="B791" s="44" t="s">
        <v>1450</v>
      </c>
      <c r="C791" s="9" t="s">
        <v>1463</v>
      </c>
      <c r="D791" s="9" t="s">
        <v>13</v>
      </c>
      <c r="E791" s="15">
        <v>12049</v>
      </c>
      <c r="F791" s="80" t="s">
        <v>72</v>
      </c>
      <c r="G791" s="72" t="s">
        <v>1109</v>
      </c>
      <c r="H791" s="50">
        <v>10118.7</v>
      </c>
    </row>
    <row r="792" spans="1:8" ht="12">
      <c r="A792" s="44">
        <v>41395</v>
      </c>
      <c r="B792" s="44" t="s">
        <v>1450</v>
      </c>
      <c r="C792" s="9" t="s">
        <v>1464</v>
      </c>
      <c r="D792" s="9" t="s">
        <v>13</v>
      </c>
      <c r="E792" s="15">
        <v>12049</v>
      </c>
      <c r="F792" s="80" t="s">
        <v>72</v>
      </c>
      <c r="G792" s="72" t="s">
        <v>1110</v>
      </c>
      <c r="H792" s="50">
        <v>10000</v>
      </c>
    </row>
    <row r="793" spans="1:8" ht="12">
      <c r="A793" s="44">
        <v>41402</v>
      </c>
      <c r="B793" s="44" t="s">
        <v>1474</v>
      </c>
      <c r="C793" s="9" t="s">
        <v>1480</v>
      </c>
      <c r="D793" t="s">
        <v>16</v>
      </c>
      <c r="E793" s="2">
        <v>11041</v>
      </c>
      <c r="F793" s="80" t="s">
        <v>4</v>
      </c>
      <c r="G793" s="69">
        <v>12</v>
      </c>
      <c r="H793" s="50">
        <v>30500</v>
      </c>
    </row>
    <row r="794" spans="1:8" ht="12">
      <c r="A794" s="44">
        <v>41402</v>
      </c>
      <c r="B794" s="44" t="s">
        <v>1474</v>
      </c>
      <c r="C794" s="9" t="s">
        <v>1481</v>
      </c>
      <c r="D794" t="s">
        <v>16</v>
      </c>
      <c r="E794" s="2">
        <v>11041</v>
      </c>
      <c r="F794" s="80" t="s">
        <v>69</v>
      </c>
      <c r="G794" s="69">
        <v>18</v>
      </c>
      <c r="H794" s="50">
        <v>95464.61</v>
      </c>
    </row>
    <row r="796" spans="1:9" ht="12" customHeight="1">
      <c r="A796" s="57"/>
      <c r="B796" s="51"/>
      <c r="C796" s="51"/>
      <c r="D796" s="51"/>
      <c r="E796" s="58"/>
      <c r="F796" s="51" t="s">
        <v>1548</v>
      </c>
      <c r="G796" s="59"/>
      <c r="H796" s="60"/>
      <c r="I796" s="60"/>
    </row>
    <row r="797" spans="1:8" ht="12">
      <c r="A797" s="44">
        <v>41432</v>
      </c>
      <c r="B797" s="44" t="s">
        <v>1551</v>
      </c>
      <c r="C797" t="s">
        <v>1569</v>
      </c>
      <c r="D797" t="s">
        <v>20</v>
      </c>
      <c r="E797" s="2">
        <v>12049</v>
      </c>
      <c r="F797" s="76" t="s">
        <v>1556</v>
      </c>
      <c r="G797" s="83">
        <v>17197</v>
      </c>
      <c r="H797" s="50">
        <v>2496.13</v>
      </c>
    </row>
    <row r="798" spans="1:8" ht="12">
      <c r="A798" s="44">
        <v>41438</v>
      </c>
      <c r="B798" s="44" t="s">
        <v>1573</v>
      </c>
      <c r="C798" t="s">
        <v>1582</v>
      </c>
      <c r="D798" t="s">
        <v>19</v>
      </c>
      <c r="E798" s="2">
        <v>12049</v>
      </c>
      <c r="F798" s="64" t="s">
        <v>1600</v>
      </c>
      <c r="G798" s="118" t="s">
        <v>1601</v>
      </c>
      <c r="H798" s="50">
        <v>52588.41</v>
      </c>
    </row>
    <row r="799" spans="1:8" ht="12">
      <c r="A799" s="44">
        <v>41449</v>
      </c>
      <c r="B799" s="44" t="s">
        <v>1606</v>
      </c>
      <c r="C799" t="s">
        <v>1617</v>
      </c>
      <c r="D799" t="s">
        <v>19</v>
      </c>
      <c r="E799" s="2">
        <v>12054</v>
      </c>
      <c r="F799" s="80" t="s">
        <v>1631</v>
      </c>
      <c r="G799" s="3">
        <v>12160005</v>
      </c>
      <c r="H799" s="50">
        <v>29881.8</v>
      </c>
    </row>
    <row r="800" spans="1:8" ht="12">
      <c r="A800" s="44">
        <v>41429</v>
      </c>
      <c r="B800" s="44" t="s">
        <v>1549</v>
      </c>
      <c r="C800" t="s">
        <v>1550</v>
      </c>
      <c r="D800" t="s">
        <v>35</v>
      </c>
      <c r="E800" s="2">
        <v>12046</v>
      </c>
      <c r="F800" s="105" t="s">
        <v>1088</v>
      </c>
      <c r="G800" s="68" t="s">
        <v>1552</v>
      </c>
      <c r="H800" s="50">
        <v>2187</v>
      </c>
    </row>
    <row r="801" spans="1:8" ht="12">
      <c r="A801" s="44">
        <v>41432</v>
      </c>
      <c r="B801" s="44" t="s">
        <v>1551</v>
      </c>
      <c r="C801" t="s">
        <v>1570</v>
      </c>
      <c r="D801" t="s">
        <v>35</v>
      </c>
      <c r="E801" s="2">
        <v>12046</v>
      </c>
      <c r="F801" s="105" t="s">
        <v>339</v>
      </c>
      <c r="G801" s="68" t="s">
        <v>1557</v>
      </c>
      <c r="H801" s="50">
        <v>270</v>
      </c>
    </row>
    <row r="802" spans="1:8" ht="12">
      <c r="A802" s="44">
        <v>41438</v>
      </c>
      <c r="B802" s="44" t="s">
        <v>1573</v>
      </c>
      <c r="C802" t="s">
        <v>1588</v>
      </c>
      <c r="D802" t="s">
        <v>35</v>
      </c>
      <c r="E802" s="2">
        <v>12046</v>
      </c>
      <c r="F802" s="105" t="s">
        <v>60</v>
      </c>
      <c r="G802" s="68">
        <v>22</v>
      </c>
      <c r="H802" s="50">
        <v>584805.3</v>
      </c>
    </row>
    <row r="803" spans="1:8" ht="12">
      <c r="A803" s="44">
        <v>41449</v>
      </c>
      <c r="B803" s="44" t="s">
        <v>1606</v>
      </c>
      <c r="C803" t="s">
        <v>1618</v>
      </c>
      <c r="D803" t="s">
        <v>35</v>
      </c>
      <c r="E803" s="2">
        <v>12046</v>
      </c>
      <c r="F803" s="80" t="s">
        <v>60</v>
      </c>
      <c r="G803" s="3">
        <v>23</v>
      </c>
      <c r="H803" s="50">
        <v>795423.6</v>
      </c>
    </row>
    <row r="804" spans="1:8" ht="12">
      <c r="A804" s="44">
        <v>41438</v>
      </c>
      <c r="B804" s="44" t="s">
        <v>1573</v>
      </c>
      <c r="C804" t="s">
        <v>1584</v>
      </c>
      <c r="D804" t="s">
        <v>21</v>
      </c>
      <c r="E804" s="2">
        <v>12045</v>
      </c>
      <c r="F804" s="80" t="s">
        <v>2</v>
      </c>
      <c r="G804" s="68" t="s">
        <v>1603</v>
      </c>
      <c r="H804" s="50">
        <v>3288526</v>
      </c>
    </row>
    <row r="805" spans="1:8" ht="12">
      <c r="A805" s="44">
        <v>41449</v>
      </c>
      <c r="B805" s="44" t="s">
        <v>1606</v>
      </c>
      <c r="C805" t="s">
        <v>1619</v>
      </c>
      <c r="D805" t="s">
        <v>21</v>
      </c>
      <c r="E805" s="2">
        <v>12045</v>
      </c>
      <c r="F805" s="80" t="s">
        <v>1592</v>
      </c>
      <c r="G805" s="3">
        <v>209710038</v>
      </c>
      <c r="H805" s="50">
        <v>52164.32</v>
      </c>
    </row>
    <row r="806" spans="1:8" ht="12">
      <c r="A806" s="44">
        <v>41449</v>
      </c>
      <c r="B806" s="44" t="s">
        <v>1606</v>
      </c>
      <c r="C806" t="s">
        <v>1620</v>
      </c>
      <c r="D806" t="s">
        <v>21</v>
      </c>
      <c r="E806" s="2">
        <v>12045</v>
      </c>
      <c r="F806" s="80" t="s">
        <v>2</v>
      </c>
      <c r="G806" s="3" t="s">
        <v>1632</v>
      </c>
      <c r="H806" s="50">
        <v>3184751.83</v>
      </c>
    </row>
    <row r="807" spans="1:8" ht="12">
      <c r="A807" s="44">
        <v>41449</v>
      </c>
      <c r="B807" s="44" t="s">
        <v>1606</v>
      </c>
      <c r="C807" t="s">
        <v>1621</v>
      </c>
      <c r="D807" t="s">
        <v>8</v>
      </c>
      <c r="E807" s="2">
        <v>12050</v>
      </c>
      <c r="F807" s="80" t="s">
        <v>2</v>
      </c>
      <c r="G807" s="3">
        <v>1</v>
      </c>
      <c r="H807" s="50">
        <v>219862.46</v>
      </c>
    </row>
    <row r="808" spans="1:8" ht="12">
      <c r="A808" s="44">
        <v>41452</v>
      </c>
      <c r="B808" s="44" t="s">
        <v>1646</v>
      </c>
      <c r="C808" t="s">
        <v>1650</v>
      </c>
      <c r="D808" t="s">
        <v>22</v>
      </c>
      <c r="E808" s="2">
        <v>11001</v>
      </c>
      <c r="F808" s="80" t="s">
        <v>945</v>
      </c>
      <c r="G808" s="3">
        <v>7</v>
      </c>
      <c r="H808" s="50">
        <v>570</v>
      </c>
    </row>
    <row r="809" spans="1:8" ht="12">
      <c r="A809" s="44">
        <v>41432</v>
      </c>
      <c r="B809" s="44" t="s">
        <v>1551</v>
      </c>
      <c r="C809" t="s">
        <v>1571</v>
      </c>
      <c r="D809" t="s">
        <v>22</v>
      </c>
      <c r="E809" s="2">
        <v>12044</v>
      </c>
      <c r="F809" s="64" t="s">
        <v>1458</v>
      </c>
      <c r="G809" s="65">
        <v>135336</v>
      </c>
      <c r="H809" s="50">
        <v>14555</v>
      </c>
    </row>
    <row r="810" spans="1:8" ht="12">
      <c r="A810" s="44">
        <v>41438</v>
      </c>
      <c r="B810" s="44" t="s">
        <v>1573</v>
      </c>
      <c r="C810" t="s">
        <v>1585</v>
      </c>
      <c r="D810" t="s">
        <v>22</v>
      </c>
      <c r="E810" s="2">
        <v>12044</v>
      </c>
      <c r="F810" s="64" t="s">
        <v>1458</v>
      </c>
      <c r="G810" s="65" t="s">
        <v>1604</v>
      </c>
      <c r="H810" s="50">
        <v>143424.88</v>
      </c>
    </row>
    <row r="811" spans="1:8" ht="12">
      <c r="A811" s="44">
        <v>41438</v>
      </c>
      <c r="B811" s="44" t="s">
        <v>1573</v>
      </c>
      <c r="C811" t="s">
        <v>1586</v>
      </c>
      <c r="D811" t="s">
        <v>22</v>
      </c>
      <c r="E811" s="2">
        <v>12053</v>
      </c>
      <c r="F811" s="67" t="s">
        <v>47</v>
      </c>
      <c r="G811" s="65" t="s">
        <v>707</v>
      </c>
      <c r="H811" s="50">
        <v>140060</v>
      </c>
    </row>
    <row r="812" spans="1:8" ht="12">
      <c r="A812" s="44">
        <v>41438</v>
      </c>
      <c r="B812" s="44" t="s">
        <v>1558</v>
      </c>
      <c r="D812" t="s">
        <v>23</v>
      </c>
      <c r="E812" s="2">
        <v>12047</v>
      </c>
      <c r="F812" s="67" t="s">
        <v>271</v>
      </c>
      <c r="G812" s="65" t="s">
        <v>1561</v>
      </c>
      <c r="H812" s="125">
        <f>1825+1993+4966+13573</f>
        <v>22357</v>
      </c>
    </row>
    <row r="813" spans="1:8" ht="12">
      <c r="A813" s="44">
        <v>41438</v>
      </c>
      <c r="B813" s="44" t="s">
        <v>1573</v>
      </c>
      <c r="C813" t="s">
        <v>1587</v>
      </c>
      <c r="D813" t="s">
        <v>23</v>
      </c>
      <c r="E813" s="2">
        <v>12049</v>
      </c>
      <c r="F813" s="64" t="s">
        <v>1243</v>
      </c>
      <c r="G813" s="66" t="s">
        <v>1605</v>
      </c>
      <c r="H813" s="50">
        <v>1875.08</v>
      </c>
    </row>
    <row r="814" spans="1:8" ht="12">
      <c r="A814" s="44">
        <v>41452</v>
      </c>
      <c r="B814" s="44" t="s">
        <v>1646</v>
      </c>
      <c r="C814" t="s">
        <v>1651</v>
      </c>
      <c r="D814" t="s">
        <v>23</v>
      </c>
      <c r="E814" s="2">
        <v>12049</v>
      </c>
      <c r="F814" s="80" t="s">
        <v>1653</v>
      </c>
      <c r="G814" s="3" t="s">
        <v>1654</v>
      </c>
      <c r="H814" s="50">
        <v>7917.94</v>
      </c>
    </row>
    <row r="815" spans="1:8" ht="12">
      <c r="A815" s="44">
        <v>41452</v>
      </c>
      <c r="B815" s="44" t="s">
        <v>1646</v>
      </c>
      <c r="C815" t="s">
        <v>1648</v>
      </c>
      <c r="D815" t="s">
        <v>14</v>
      </c>
      <c r="E815" s="2">
        <v>10041</v>
      </c>
      <c r="F815" s="80" t="s">
        <v>1652</v>
      </c>
      <c r="G815" s="3">
        <v>130051229</v>
      </c>
      <c r="H815" s="50">
        <v>742.56</v>
      </c>
    </row>
    <row r="816" spans="1:8" ht="12">
      <c r="A816" s="44">
        <v>41438</v>
      </c>
      <c r="B816" s="44" t="s">
        <v>1573</v>
      </c>
      <c r="C816" t="s">
        <v>1583</v>
      </c>
      <c r="D816" t="s">
        <v>14</v>
      </c>
      <c r="E816" s="4" t="s">
        <v>62</v>
      </c>
      <c r="F816" s="80" t="s">
        <v>74</v>
      </c>
      <c r="G816" s="105">
        <v>269814369</v>
      </c>
      <c r="H816" s="50">
        <v>3140</v>
      </c>
    </row>
    <row r="817" spans="1:8" ht="12">
      <c r="A817" s="44">
        <v>41438</v>
      </c>
      <c r="B817" s="44" t="s">
        <v>1573</v>
      </c>
      <c r="C817" t="s">
        <v>1589</v>
      </c>
      <c r="D817" t="s">
        <v>14</v>
      </c>
      <c r="E817" s="4" t="s">
        <v>62</v>
      </c>
      <c r="F817" s="80" t="s">
        <v>1534</v>
      </c>
      <c r="G817" s="105" t="s">
        <v>1602</v>
      </c>
      <c r="H817" s="50">
        <v>136575</v>
      </c>
    </row>
    <row r="818" spans="1:8" ht="12">
      <c r="A818" s="44">
        <v>41449</v>
      </c>
      <c r="B818" s="44" t="s">
        <v>1606</v>
      </c>
      <c r="C818" t="s">
        <v>1613</v>
      </c>
      <c r="D818" t="s">
        <v>14</v>
      </c>
      <c r="E818" s="4" t="s">
        <v>62</v>
      </c>
      <c r="F818" s="80" t="s">
        <v>1534</v>
      </c>
      <c r="G818" s="3" t="s">
        <v>1627</v>
      </c>
      <c r="H818" s="50">
        <v>8200</v>
      </c>
    </row>
    <row r="819" spans="1:8" ht="12">
      <c r="A819" s="44">
        <v>41449</v>
      </c>
      <c r="B819" s="44" t="s">
        <v>51</v>
      </c>
      <c r="D819" t="s">
        <v>14</v>
      </c>
      <c r="E819" s="4" t="s">
        <v>62</v>
      </c>
      <c r="F819" s="80" t="s">
        <v>74</v>
      </c>
      <c r="G819" s="3" t="s">
        <v>1633</v>
      </c>
      <c r="H819" s="50">
        <v>-1612.56</v>
      </c>
    </row>
    <row r="820" spans="1:8" ht="12">
      <c r="A820" s="44">
        <v>41452</v>
      </c>
      <c r="B820" s="44" t="s">
        <v>1646</v>
      </c>
      <c r="C820" t="s">
        <v>1647</v>
      </c>
      <c r="D820" t="s">
        <v>14</v>
      </c>
      <c r="E820" s="4" t="s">
        <v>62</v>
      </c>
      <c r="F820" s="80" t="s">
        <v>1652</v>
      </c>
      <c r="G820" s="3">
        <v>130051229</v>
      </c>
      <c r="H820" s="50">
        <v>8167.44</v>
      </c>
    </row>
    <row r="821" spans="1:8" ht="12">
      <c r="A821" s="44">
        <v>41452</v>
      </c>
      <c r="B821" s="44" t="s">
        <v>1646</v>
      </c>
      <c r="C821" t="s">
        <v>1649</v>
      </c>
      <c r="D821" t="s">
        <v>17</v>
      </c>
      <c r="E821" s="2">
        <v>12003</v>
      </c>
      <c r="F821" s="80" t="s">
        <v>945</v>
      </c>
      <c r="G821" s="3">
        <v>3</v>
      </c>
      <c r="H821" s="50">
        <v>5728.33</v>
      </c>
    </row>
    <row r="822" spans="1:8" ht="12">
      <c r="A822" s="44">
        <v>41449</v>
      </c>
      <c r="B822" s="44" t="s">
        <v>1606</v>
      </c>
      <c r="C822" t="s">
        <v>1615</v>
      </c>
      <c r="D822" t="s">
        <v>17</v>
      </c>
      <c r="E822" s="2">
        <v>12048</v>
      </c>
      <c r="F822" s="80" t="s">
        <v>47</v>
      </c>
      <c r="G822" s="3" t="s">
        <v>1629</v>
      </c>
      <c r="H822" s="50">
        <v>65258</v>
      </c>
    </row>
    <row r="823" spans="1:8" ht="12">
      <c r="A823" s="44">
        <v>41449</v>
      </c>
      <c r="B823" s="44" t="s">
        <v>1606</v>
      </c>
      <c r="C823" t="s">
        <v>1616</v>
      </c>
      <c r="D823" t="s">
        <v>17</v>
      </c>
      <c r="E823" s="2">
        <v>12048</v>
      </c>
      <c r="F823" s="80" t="s">
        <v>47</v>
      </c>
      <c r="G823" s="3" t="s">
        <v>1630</v>
      </c>
      <c r="H823" s="50">
        <v>2330255</v>
      </c>
    </row>
    <row r="824" spans="1:8" ht="12">
      <c r="A824" s="44">
        <v>41438</v>
      </c>
      <c r="B824" s="44" t="s">
        <v>1559</v>
      </c>
      <c r="D824" t="s">
        <v>13</v>
      </c>
      <c r="E824" s="2">
        <v>10045</v>
      </c>
      <c r="F824" s="71" t="s">
        <v>1562</v>
      </c>
      <c r="G824" s="3" t="s">
        <v>1563</v>
      </c>
      <c r="H824" s="50">
        <v>10</v>
      </c>
    </row>
    <row r="825" spans="1:8" ht="12">
      <c r="A825" s="44">
        <v>41438</v>
      </c>
      <c r="B825" s="44" t="s">
        <v>1573</v>
      </c>
      <c r="C825" t="s">
        <v>1572</v>
      </c>
      <c r="D825" t="s">
        <v>13</v>
      </c>
      <c r="E825" s="2">
        <v>10045</v>
      </c>
      <c r="F825" s="80" t="s">
        <v>47</v>
      </c>
      <c r="G825" s="65" t="s">
        <v>1591</v>
      </c>
      <c r="H825" s="50">
        <v>148844.44</v>
      </c>
    </row>
    <row r="826" spans="1:8" ht="12">
      <c r="A826" s="44">
        <v>41449</v>
      </c>
      <c r="B826" s="44" t="s">
        <v>1606</v>
      </c>
      <c r="C826" t="s">
        <v>1612</v>
      </c>
      <c r="D826" t="s">
        <v>13</v>
      </c>
      <c r="E826" s="2">
        <v>10045</v>
      </c>
      <c r="F826" s="80" t="s">
        <v>1625</v>
      </c>
      <c r="G826" s="3">
        <v>366537</v>
      </c>
      <c r="H826" s="50">
        <v>150</v>
      </c>
    </row>
    <row r="827" spans="1:8" ht="12">
      <c r="A827" s="44">
        <v>41432</v>
      </c>
      <c r="B827" s="44" t="s">
        <v>1551</v>
      </c>
      <c r="C827" t="s">
        <v>1564</v>
      </c>
      <c r="D827" t="s">
        <v>13</v>
      </c>
      <c r="E827" s="2">
        <v>11001</v>
      </c>
      <c r="F827" s="76" t="s">
        <v>1154</v>
      </c>
      <c r="G827" s="116" t="s">
        <v>1553</v>
      </c>
      <c r="H827" s="50">
        <v>3876.8</v>
      </c>
    </row>
    <row r="828" spans="1:8" ht="12">
      <c r="A828" s="44">
        <v>41438</v>
      </c>
      <c r="B828" s="44" t="s">
        <v>1573</v>
      </c>
      <c r="C828" t="s">
        <v>1574</v>
      </c>
      <c r="D828" t="s">
        <v>13</v>
      </c>
      <c r="E828" s="2">
        <v>11001</v>
      </c>
      <c r="F828" s="80" t="s">
        <v>1592</v>
      </c>
      <c r="G828" s="105" t="s">
        <v>1593</v>
      </c>
      <c r="H828" s="50">
        <v>13976.5</v>
      </c>
    </row>
    <row r="829" spans="1:8" ht="12">
      <c r="A829" s="44">
        <v>41449</v>
      </c>
      <c r="B829" s="44" t="s">
        <v>1606</v>
      </c>
      <c r="C829" t="s">
        <v>1607</v>
      </c>
      <c r="D829" t="s">
        <v>13</v>
      </c>
      <c r="E829" s="2">
        <v>11001</v>
      </c>
      <c r="F829" s="80" t="s">
        <v>1592</v>
      </c>
      <c r="G829" s="3" t="s">
        <v>1608</v>
      </c>
      <c r="H829" s="50">
        <v>6988.25</v>
      </c>
    </row>
    <row r="830" spans="1:8" ht="12">
      <c r="A830" s="44">
        <v>41432</v>
      </c>
      <c r="B830" s="44" t="s">
        <v>1551</v>
      </c>
      <c r="C830" t="s">
        <v>1565</v>
      </c>
      <c r="D830" t="s">
        <v>13</v>
      </c>
      <c r="E830" s="2">
        <v>12036</v>
      </c>
      <c r="F830" s="64" t="s">
        <v>2</v>
      </c>
      <c r="G830" s="65" t="s">
        <v>1554</v>
      </c>
      <c r="H830" s="50">
        <v>2279328.08</v>
      </c>
    </row>
    <row r="831" spans="1:8" ht="12">
      <c r="A831" s="44">
        <v>41438</v>
      </c>
      <c r="B831" s="44" t="s">
        <v>1560</v>
      </c>
      <c r="D831" t="s">
        <v>13</v>
      </c>
      <c r="E831" s="2">
        <v>12036</v>
      </c>
      <c r="F831" s="71" t="s">
        <v>1562</v>
      </c>
      <c r="G831" s="3" t="s">
        <v>1563</v>
      </c>
      <c r="H831" s="50">
        <v>18322</v>
      </c>
    </row>
    <row r="832" spans="1:8" ht="12">
      <c r="A832" s="44">
        <v>41438</v>
      </c>
      <c r="B832" s="44" t="s">
        <v>1573</v>
      </c>
      <c r="C832" t="s">
        <v>1575</v>
      </c>
      <c r="D832" t="s">
        <v>13</v>
      </c>
      <c r="E832" s="2">
        <v>12036</v>
      </c>
      <c r="F832" s="64" t="s">
        <v>56</v>
      </c>
      <c r="G832" s="65" t="s">
        <v>1594</v>
      </c>
      <c r="H832" s="50">
        <v>1663.35</v>
      </c>
    </row>
    <row r="833" spans="1:8" ht="12">
      <c r="A833" s="44">
        <v>41449</v>
      </c>
      <c r="B833" s="44" t="s">
        <v>1606</v>
      </c>
      <c r="C833" t="s">
        <v>1609</v>
      </c>
      <c r="D833" t="s">
        <v>13</v>
      </c>
      <c r="E833" s="2">
        <v>12036</v>
      </c>
      <c r="F833" s="80" t="s">
        <v>56</v>
      </c>
      <c r="G833" s="3" t="s">
        <v>1623</v>
      </c>
      <c r="H833" s="50">
        <v>1663.35</v>
      </c>
    </row>
    <row r="834" spans="1:8" ht="12">
      <c r="A834" s="44">
        <v>41449</v>
      </c>
      <c r="B834" s="44" t="s">
        <v>1606</v>
      </c>
      <c r="C834" t="s">
        <v>1610</v>
      </c>
      <c r="D834" t="s">
        <v>13</v>
      </c>
      <c r="E834" s="2">
        <v>12036</v>
      </c>
      <c r="F834" s="80" t="s">
        <v>1094</v>
      </c>
      <c r="G834" s="3" t="s">
        <v>1624</v>
      </c>
      <c r="H834" s="50">
        <v>65365.61</v>
      </c>
    </row>
    <row r="835" spans="1:8" ht="12">
      <c r="A835" s="44">
        <v>41438</v>
      </c>
      <c r="B835" s="44" t="s">
        <v>1573</v>
      </c>
      <c r="C835" t="s">
        <v>1576</v>
      </c>
      <c r="D835" t="s">
        <v>13</v>
      </c>
      <c r="E835" s="2">
        <v>12037</v>
      </c>
      <c r="F835" s="64" t="s">
        <v>176</v>
      </c>
      <c r="G835" s="65">
        <v>17316</v>
      </c>
      <c r="H835" s="50">
        <v>1163.66</v>
      </c>
    </row>
    <row r="836" spans="1:8" ht="12">
      <c r="A836" s="44">
        <v>41449</v>
      </c>
      <c r="B836" s="44" t="s">
        <v>1606</v>
      </c>
      <c r="C836" t="s">
        <v>1622</v>
      </c>
      <c r="D836" t="s">
        <v>13</v>
      </c>
      <c r="E836" s="2">
        <v>12037</v>
      </c>
      <c r="F836" s="80" t="s">
        <v>1293</v>
      </c>
      <c r="G836" s="3">
        <v>3</v>
      </c>
      <c r="H836" s="50">
        <v>73229.35</v>
      </c>
    </row>
    <row r="837" spans="1:8" ht="12">
      <c r="A837" s="44">
        <v>41438</v>
      </c>
      <c r="B837" s="44" t="s">
        <v>1573</v>
      </c>
      <c r="C837" t="s">
        <v>1577</v>
      </c>
      <c r="D837" t="s">
        <v>13</v>
      </c>
      <c r="E837" s="2">
        <v>12038</v>
      </c>
      <c r="F837" s="64" t="s">
        <v>0</v>
      </c>
      <c r="G837" s="65" t="s">
        <v>1595</v>
      </c>
      <c r="H837" s="50">
        <v>135803.52</v>
      </c>
    </row>
    <row r="838" spans="1:8" ht="12">
      <c r="A838" s="44">
        <v>41449</v>
      </c>
      <c r="B838" s="44" t="s">
        <v>1606</v>
      </c>
      <c r="C838" t="s">
        <v>1611</v>
      </c>
      <c r="D838" t="s">
        <v>13</v>
      </c>
      <c r="E838" s="2">
        <v>12038</v>
      </c>
      <c r="F838" s="80" t="s">
        <v>1625</v>
      </c>
      <c r="G838" s="3" t="s">
        <v>1626</v>
      </c>
      <c r="H838" s="50">
        <v>1800</v>
      </c>
    </row>
    <row r="839" spans="1:8" ht="12">
      <c r="A839" s="44">
        <v>41432</v>
      </c>
      <c r="B839" s="44" t="s">
        <v>1551</v>
      </c>
      <c r="C839" t="s">
        <v>1566</v>
      </c>
      <c r="D839" t="s">
        <v>13</v>
      </c>
      <c r="E839" s="2">
        <v>12039</v>
      </c>
      <c r="F839" s="64" t="s">
        <v>925</v>
      </c>
      <c r="G839" s="65">
        <v>51173</v>
      </c>
      <c r="H839" s="50">
        <v>67706.71</v>
      </c>
    </row>
    <row r="840" spans="1:8" ht="12">
      <c r="A840" s="44">
        <v>41432</v>
      </c>
      <c r="B840" s="44" t="s">
        <v>1551</v>
      </c>
      <c r="C840" t="s">
        <v>1567</v>
      </c>
      <c r="D840" t="s">
        <v>13</v>
      </c>
      <c r="E840" s="2">
        <v>12039</v>
      </c>
      <c r="F840" s="64" t="s">
        <v>925</v>
      </c>
      <c r="G840" s="65">
        <v>51172</v>
      </c>
      <c r="H840" s="50">
        <v>45821.17</v>
      </c>
    </row>
    <row r="841" spans="1:8" ht="12">
      <c r="A841" s="44">
        <v>41438</v>
      </c>
      <c r="B841" s="44" t="s">
        <v>1573</v>
      </c>
      <c r="C841" t="s">
        <v>1578</v>
      </c>
      <c r="D841" t="s">
        <v>13</v>
      </c>
      <c r="E841" s="2">
        <v>12039</v>
      </c>
      <c r="F841" s="64" t="s">
        <v>1596</v>
      </c>
      <c r="G841" s="66" t="s">
        <v>1265</v>
      </c>
      <c r="H841" s="50">
        <v>69098.65</v>
      </c>
    </row>
    <row r="842" spans="1:8" ht="12">
      <c r="A842" s="44">
        <v>41432</v>
      </c>
      <c r="B842" s="44" t="s">
        <v>1551</v>
      </c>
      <c r="C842" t="s">
        <v>1568</v>
      </c>
      <c r="D842" t="s">
        <v>13</v>
      </c>
      <c r="E842" s="2">
        <v>12049</v>
      </c>
      <c r="F842" s="76" t="s">
        <v>1555</v>
      </c>
      <c r="G842" s="65">
        <v>13022</v>
      </c>
      <c r="H842" s="50">
        <v>9719.79</v>
      </c>
    </row>
    <row r="843" spans="1:8" ht="12">
      <c r="A843" s="44">
        <v>41438</v>
      </c>
      <c r="B843" s="44" t="s">
        <v>1573</v>
      </c>
      <c r="C843" t="s">
        <v>1579</v>
      </c>
      <c r="D843" t="s">
        <v>13</v>
      </c>
      <c r="E843" s="2">
        <v>12049</v>
      </c>
      <c r="F843" s="76" t="s">
        <v>1597</v>
      </c>
      <c r="G843" s="3" t="s">
        <v>1598</v>
      </c>
      <c r="H843" s="50">
        <v>101365</v>
      </c>
    </row>
    <row r="844" spans="1:8" ht="12">
      <c r="A844" s="44">
        <v>41438</v>
      </c>
      <c r="B844" s="44" t="s">
        <v>1573</v>
      </c>
      <c r="C844" t="s">
        <v>1580</v>
      </c>
      <c r="D844" t="s">
        <v>13</v>
      </c>
      <c r="E844" s="2">
        <v>12049</v>
      </c>
      <c r="F844" s="76" t="s">
        <v>1597</v>
      </c>
      <c r="G844" s="3" t="s">
        <v>1599</v>
      </c>
      <c r="H844" s="50">
        <v>54435</v>
      </c>
    </row>
    <row r="845" spans="1:8" ht="12">
      <c r="A845" s="44">
        <v>41438</v>
      </c>
      <c r="B845" s="44" t="s">
        <v>1573</v>
      </c>
      <c r="C845" t="s">
        <v>1581</v>
      </c>
      <c r="D845" t="s">
        <v>16</v>
      </c>
      <c r="E845" s="2">
        <v>11041</v>
      </c>
      <c r="F845" s="80" t="s">
        <v>69</v>
      </c>
      <c r="G845" s="69">
        <v>19</v>
      </c>
      <c r="H845" s="50">
        <v>26384.15</v>
      </c>
    </row>
    <row r="846" spans="1:8" ht="12">
      <c r="A846" s="44">
        <v>41438</v>
      </c>
      <c r="B846" s="44" t="s">
        <v>1573</v>
      </c>
      <c r="C846" t="s">
        <v>1590</v>
      </c>
      <c r="D846" t="s">
        <v>16</v>
      </c>
      <c r="E846" s="2">
        <v>11041</v>
      </c>
      <c r="F846" s="80" t="s">
        <v>4</v>
      </c>
      <c r="G846" s="69">
        <v>13</v>
      </c>
      <c r="H846" s="50">
        <v>29000</v>
      </c>
    </row>
    <row r="847" spans="1:8" ht="12">
      <c r="A847" s="44">
        <v>41449</v>
      </c>
      <c r="B847" s="44" t="s">
        <v>1606</v>
      </c>
      <c r="C847" t="s">
        <v>1614</v>
      </c>
      <c r="D847" t="s">
        <v>16</v>
      </c>
      <c r="E847" s="2">
        <v>11041</v>
      </c>
      <c r="F847" s="80" t="s">
        <v>1625</v>
      </c>
      <c r="G847" s="3" t="s">
        <v>1628</v>
      </c>
      <c r="H847" s="50">
        <v>760</v>
      </c>
    </row>
    <row r="848" spans="1:8" ht="12">
      <c r="A848" s="44">
        <v>41453</v>
      </c>
      <c r="B848" s="44" t="s">
        <v>51</v>
      </c>
      <c r="D848" t="s">
        <v>35</v>
      </c>
      <c r="E848" s="2">
        <v>12046</v>
      </c>
      <c r="F848" s="105" t="s">
        <v>50</v>
      </c>
      <c r="G848" s="68" t="s">
        <v>1667</v>
      </c>
      <c r="H848" s="50">
        <v>-123.84</v>
      </c>
    </row>
    <row r="849" spans="1:8" ht="12">
      <c r="A849" s="44">
        <v>41453</v>
      </c>
      <c r="B849" s="44" t="s">
        <v>51</v>
      </c>
      <c r="D849" t="s">
        <v>17</v>
      </c>
      <c r="E849" s="2">
        <v>12048</v>
      </c>
      <c r="F849" s="80" t="s">
        <v>1668</v>
      </c>
      <c r="G849" s="8" t="s">
        <v>1669</v>
      </c>
      <c r="H849" s="128">
        <v>-20065</v>
      </c>
    </row>
  </sheetData>
  <sheetProtection/>
  <printOptions gridLines="1"/>
  <pageMargins left="0.22" right="0.16" top="0.23" bottom="0.25" header="0.5" footer="0.5"/>
  <pageSetup fitToWidth="2" fitToHeight="1" horizontalDpi="600" verticalDpi="600" orientation="portrait" scale="1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C1">
      <pane ySplit="4" topLeftCell="BM5" activePane="bottomLeft" state="frozen"/>
      <selection pane="topLeft" activeCell="A1" sqref="A1"/>
      <selection pane="bottomLeft" activeCell="F28" sqref="F28"/>
    </sheetView>
  </sheetViews>
  <sheetFormatPr defaultColWidth="8.851562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2" customWidth="1"/>
    <col min="6" max="6" width="30.7109375" style="0" customWidth="1"/>
    <col min="7" max="7" width="20.7109375" style="0" customWidth="1"/>
    <col min="8" max="8" width="14.7109375" style="10" customWidth="1"/>
    <col min="9" max="9" width="14.7109375" style="0" customWidth="1"/>
  </cols>
  <sheetData>
    <row r="1" ht="12">
      <c r="E1" s="1"/>
    </row>
    <row r="3" ht="12.75" thickBot="1"/>
    <row r="4" spans="1:9" ht="12.75" thickBot="1">
      <c r="A4" s="39" t="s">
        <v>36</v>
      </c>
      <c r="B4" s="39" t="s">
        <v>10</v>
      </c>
      <c r="C4" s="39" t="s">
        <v>26</v>
      </c>
      <c r="D4" s="48" t="s">
        <v>38</v>
      </c>
      <c r="E4" s="54" t="s">
        <v>11</v>
      </c>
      <c r="F4" s="48" t="s">
        <v>12</v>
      </c>
      <c r="G4" s="48" t="s">
        <v>39</v>
      </c>
      <c r="H4" s="49" t="s">
        <v>37</v>
      </c>
      <c r="I4" s="49" t="s">
        <v>40</v>
      </c>
    </row>
    <row r="5" spans="1:9" ht="12">
      <c r="A5" s="44"/>
      <c r="B5"/>
      <c r="C5"/>
      <c r="D5"/>
      <c r="G5" s="3"/>
      <c r="H5" s="50"/>
      <c r="I5" s="50"/>
    </row>
    <row r="6" spans="1:9" ht="12">
      <c r="A6" s="44"/>
      <c r="B6"/>
      <c r="C6"/>
      <c r="D6"/>
      <c r="F6" s="12" t="s">
        <v>234</v>
      </c>
      <c r="G6" s="3"/>
      <c r="H6" s="79"/>
      <c r="I6" s="79"/>
    </row>
    <row r="7" spans="1:9" ht="12">
      <c r="A7" s="44"/>
      <c r="B7"/>
      <c r="C7"/>
      <c r="D7"/>
      <c r="G7" s="3"/>
      <c r="H7" s="50"/>
      <c r="I7" s="50"/>
    </row>
    <row r="8" spans="1:9" ht="12">
      <c r="A8" s="44"/>
      <c r="B8"/>
      <c r="C8"/>
      <c r="D8"/>
      <c r="F8" s="12" t="s">
        <v>407</v>
      </c>
      <c r="G8" s="3"/>
      <c r="H8" s="50"/>
      <c r="I8" s="50"/>
    </row>
    <row r="9" spans="1:9" ht="12">
      <c r="A9" s="44"/>
      <c r="B9"/>
      <c r="C9"/>
      <c r="D9"/>
      <c r="G9" s="3"/>
      <c r="H9" s="50"/>
      <c r="I9" s="50"/>
    </row>
    <row r="10" spans="1:9" ht="12">
      <c r="A10" s="44"/>
      <c r="B10"/>
      <c r="C10"/>
      <c r="D10"/>
      <c r="F10" s="12" t="s">
        <v>547</v>
      </c>
      <c r="G10" s="3"/>
      <c r="H10" s="50"/>
      <c r="I10" s="50"/>
    </row>
    <row r="11" spans="1:9" ht="12">
      <c r="A11" s="44"/>
      <c r="B11"/>
      <c r="C11"/>
      <c r="D11"/>
      <c r="G11" s="3"/>
      <c r="H11" s="50"/>
      <c r="I11" s="50"/>
    </row>
    <row r="12" spans="1:9" ht="12">
      <c r="A12" s="44"/>
      <c r="B12"/>
      <c r="C12"/>
      <c r="D12"/>
      <c r="F12" s="12" t="s">
        <v>737</v>
      </c>
      <c r="G12" s="3"/>
      <c r="H12" s="50"/>
      <c r="I12" s="50"/>
    </row>
    <row r="13" spans="1:9" ht="12">
      <c r="A13" s="44"/>
      <c r="B13"/>
      <c r="C13"/>
      <c r="D13"/>
      <c r="G13" s="3"/>
      <c r="H13" s="50"/>
      <c r="I13" s="50"/>
    </row>
    <row r="14" spans="1:9" ht="12">
      <c r="A14" s="44"/>
      <c r="B14"/>
      <c r="C14"/>
      <c r="D14"/>
      <c r="F14" s="12" t="s">
        <v>863</v>
      </c>
      <c r="G14" s="3"/>
      <c r="H14" s="50"/>
      <c r="I14" s="50"/>
    </row>
    <row r="15" spans="1:9" ht="12">
      <c r="A15" s="44"/>
      <c r="B15"/>
      <c r="C15"/>
      <c r="D15"/>
      <c r="G15" s="3"/>
      <c r="H15" s="50"/>
      <c r="I15" s="50"/>
    </row>
    <row r="16" spans="1:9" ht="12">
      <c r="A16" s="44"/>
      <c r="B16"/>
      <c r="C16"/>
      <c r="D16"/>
      <c r="F16" s="12" t="s">
        <v>973</v>
      </c>
      <c r="G16" s="3"/>
      <c r="H16" s="50"/>
      <c r="I16" s="50"/>
    </row>
    <row r="17" spans="1:9" ht="12">
      <c r="A17" s="44"/>
      <c r="B17"/>
      <c r="C17"/>
      <c r="D17"/>
      <c r="G17" s="3"/>
      <c r="H17" s="50"/>
      <c r="I17" s="50"/>
    </row>
    <row r="18" spans="1:9" ht="12">
      <c r="A18" s="44"/>
      <c r="B18"/>
      <c r="C18"/>
      <c r="D18"/>
      <c r="F18" s="12" t="s">
        <v>1131</v>
      </c>
      <c r="G18" s="3"/>
      <c r="H18" s="50"/>
      <c r="I18" s="50"/>
    </row>
    <row r="19" spans="1:9" ht="12">
      <c r="A19" s="44"/>
      <c r="B19"/>
      <c r="C19"/>
      <c r="D19"/>
      <c r="G19" s="3"/>
      <c r="H19" s="50"/>
      <c r="I19" s="50"/>
    </row>
    <row r="20" spans="1:9" ht="12">
      <c r="A20" s="44"/>
      <c r="B20"/>
      <c r="C20"/>
      <c r="D20"/>
      <c r="F20" s="12" t="s">
        <v>1257</v>
      </c>
      <c r="G20" s="3"/>
      <c r="H20" s="50"/>
      <c r="I20" s="50"/>
    </row>
    <row r="21" spans="1:9" ht="12">
      <c r="A21" s="44"/>
      <c r="B21"/>
      <c r="C21"/>
      <c r="D21"/>
      <c r="G21" s="3"/>
      <c r="H21" s="50"/>
      <c r="I21" s="50"/>
    </row>
    <row r="22" spans="1:9" ht="12">
      <c r="A22" s="44"/>
      <c r="B22"/>
      <c r="C22"/>
      <c r="D22"/>
      <c r="F22" s="12" t="s">
        <v>1338</v>
      </c>
      <c r="G22" s="3"/>
      <c r="H22" s="50"/>
      <c r="I22" s="50"/>
    </row>
    <row r="23" spans="1:9" ht="12">
      <c r="A23" s="44"/>
      <c r="B23"/>
      <c r="C23"/>
      <c r="D23"/>
      <c r="G23" s="3"/>
      <c r="H23" s="50"/>
      <c r="I23" s="50"/>
    </row>
    <row r="24" spans="1:9" ht="12">
      <c r="A24" s="44"/>
      <c r="B24"/>
      <c r="C24"/>
      <c r="D24"/>
      <c r="F24" s="12" t="s">
        <v>1448</v>
      </c>
      <c r="G24" s="3"/>
      <c r="H24" s="50"/>
      <c r="I24" s="50"/>
    </row>
    <row r="25" spans="1:9" ht="12">
      <c r="A25" s="44"/>
      <c r="B25"/>
      <c r="C25"/>
      <c r="D25"/>
      <c r="G25" s="3"/>
      <c r="H25" s="50"/>
      <c r="I25" s="50"/>
    </row>
    <row r="26" spans="1:9" ht="12">
      <c r="A26" s="44"/>
      <c r="B26"/>
      <c r="C26"/>
      <c r="D26"/>
      <c r="F26" s="12" t="s">
        <v>1638</v>
      </c>
      <c r="G26" s="3"/>
      <c r="H26" s="50"/>
      <c r="I26" s="50"/>
    </row>
    <row r="27" spans="1:9" ht="12">
      <c r="A27" s="44"/>
      <c r="B27"/>
      <c r="C27"/>
      <c r="D27"/>
      <c r="G27" s="3"/>
      <c r="H27" s="50"/>
      <c r="I27" s="50"/>
    </row>
    <row r="28" spans="1:9" ht="12">
      <c r="A28" s="44"/>
      <c r="B28"/>
      <c r="C28"/>
      <c r="D28"/>
      <c r="F28" s="12" t="s">
        <v>1658</v>
      </c>
      <c r="G28" s="3"/>
      <c r="H28" s="50"/>
      <c r="I28" s="50"/>
    </row>
    <row r="29" spans="1:9" ht="12">
      <c r="A29" s="44"/>
      <c r="B29"/>
      <c r="C29"/>
      <c r="D29"/>
      <c r="G29" s="3"/>
      <c r="H29" s="50"/>
      <c r="I29" s="50"/>
    </row>
    <row r="30" spans="1:9" ht="12">
      <c r="A30" s="44"/>
      <c r="B30"/>
      <c r="C30"/>
      <c r="D30"/>
      <c r="G30" s="3"/>
      <c r="H30" s="50"/>
      <c r="I30" s="50"/>
    </row>
    <row r="31" spans="1:9" ht="12">
      <c r="A31" s="44"/>
      <c r="B31"/>
      <c r="C31"/>
      <c r="D31"/>
      <c r="G31" s="3"/>
      <c r="H31" s="50"/>
      <c r="I31" s="50"/>
    </row>
    <row r="32" spans="1:9" ht="12">
      <c r="A32" s="44"/>
      <c r="B32"/>
      <c r="C32"/>
      <c r="D32"/>
      <c r="G32" s="3"/>
      <c r="H32" s="50"/>
      <c r="I32" s="50"/>
    </row>
    <row r="33" spans="1:9" ht="12">
      <c r="A33" s="44"/>
      <c r="B33"/>
      <c r="C33"/>
      <c r="D33"/>
      <c r="G33" s="3"/>
      <c r="H33" s="50"/>
      <c r="I33" s="50"/>
    </row>
    <row r="34" spans="1:9" ht="12">
      <c r="A34" s="44"/>
      <c r="B34"/>
      <c r="C34"/>
      <c r="D34"/>
      <c r="G34" s="3"/>
      <c r="H34" s="50"/>
      <c r="I34" s="50"/>
    </row>
    <row r="35" spans="1:9" ht="12">
      <c r="A35" s="44"/>
      <c r="B35"/>
      <c r="C35"/>
      <c r="D35"/>
      <c r="G35" s="3"/>
      <c r="H35" s="50"/>
      <c r="I35" s="50"/>
    </row>
    <row r="36" spans="1:9" ht="12">
      <c r="A36" s="44"/>
      <c r="B36"/>
      <c r="C36"/>
      <c r="D36"/>
      <c r="G36" s="3"/>
      <c r="H36" s="50"/>
      <c r="I36" s="50"/>
    </row>
    <row r="37" spans="1:9" ht="12">
      <c r="A37" s="44"/>
      <c r="B37"/>
      <c r="C37"/>
      <c r="D37"/>
      <c r="G37" s="3"/>
      <c r="H37" s="50"/>
      <c r="I37" s="50"/>
    </row>
    <row r="38" spans="1:9" ht="12">
      <c r="A38" s="44"/>
      <c r="B38"/>
      <c r="C38"/>
      <c r="D38"/>
      <c r="G38" s="3"/>
      <c r="H38" s="50"/>
      <c r="I38" s="50"/>
    </row>
    <row r="39" spans="1:9" ht="12">
      <c r="A39" s="44"/>
      <c r="B39"/>
      <c r="C39"/>
      <c r="D39"/>
      <c r="G39" s="3"/>
      <c r="H39" s="50"/>
      <c r="I39" s="50"/>
    </row>
    <row r="40" spans="1:9" ht="12">
      <c r="A40" s="44"/>
      <c r="B40"/>
      <c r="C40"/>
      <c r="D40"/>
      <c r="G40" s="3"/>
      <c r="H40" s="50"/>
      <c r="I40" s="50"/>
    </row>
    <row r="41" spans="1:9" ht="12">
      <c r="A41" s="44"/>
      <c r="B41"/>
      <c r="C41"/>
      <c r="D41"/>
      <c r="G41" s="3"/>
      <c r="H41" s="50"/>
      <c r="I41" s="50"/>
    </row>
    <row r="42" spans="1:9" ht="12">
      <c r="A42" s="44"/>
      <c r="B42"/>
      <c r="C42"/>
      <c r="D42"/>
      <c r="G42" s="3"/>
      <c r="H42" s="50"/>
      <c r="I42" s="50"/>
    </row>
    <row r="43" spans="1:9" ht="12">
      <c r="A43" s="44"/>
      <c r="B43"/>
      <c r="C43"/>
      <c r="D43"/>
      <c r="G43" s="3"/>
      <c r="H43" s="50"/>
      <c r="I43" s="50"/>
    </row>
    <row r="44" spans="1:9" ht="12">
      <c r="A44" s="44"/>
      <c r="B44"/>
      <c r="C44"/>
      <c r="D44"/>
      <c r="G44" s="3"/>
      <c r="H44" s="50"/>
      <c r="I44" s="50"/>
    </row>
    <row r="45" spans="1:9" ht="12">
      <c r="A45" s="44"/>
      <c r="B45"/>
      <c r="C45"/>
      <c r="D45"/>
      <c r="G45" s="3"/>
      <c r="H45" s="50"/>
      <c r="I45" s="50"/>
    </row>
    <row r="46" spans="1:9" ht="12">
      <c r="A46" s="44"/>
      <c r="B46"/>
      <c r="C46"/>
      <c r="D46"/>
      <c r="G46" s="3"/>
      <c r="H46" s="50"/>
      <c r="I46" s="50"/>
    </row>
    <row r="47" spans="1:9" ht="12">
      <c r="A47" s="44"/>
      <c r="B47"/>
      <c r="C47"/>
      <c r="D47"/>
      <c r="G47" s="3"/>
      <c r="H47" s="50"/>
      <c r="I47" s="50"/>
    </row>
    <row r="48" spans="1:9" ht="12">
      <c r="A48" s="44"/>
      <c r="B48"/>
      <c r="C48"/>
      <c r="D48"/>
      <c r="G48" s="3"/>
      <c r="H48" s="50"/>
      <c r="I48" s="50"/>
    </row>
    <row r="49" spans="1:9" ht="12">
      <c r="A49" s="44"/>
      <c r="B49"/>
      <c r="C49"/>
      <c r="D49"/>
      <c r="G49" s="3"/>
      <c r="H49" s="50"/>
      <c r="I49" s="50"/>
    </row>
    <row r="50" spans="1:9" ht="12">
      <c r="A50" s="44"/>
      <c r="B50"/>
      <c r="C50"/>
      <c r="D50"/>
      <c r="G50" s="3"/>
      <c r="H50" s="50"/>
      <c r="I50" s="50"/>
    </row>
    <row r="51" spans="1:9" ht="12">
      <c r="A51" s="44"/>
      <c r="B51"/>
      <c r="C51"/>
      <c r="D51"/>
      <c r="G51" s="3"/>
      <c r="H51" s="50"/>
      <c r="I51" s="50"/>
    </row>
    <row r="52" spans="1:9" ht="12">
      <c r="A52" s="44"/>
      <c r="B52"/>
      <c r="C52"/>
      <c r="D52"/>
      <c r="G52" s="3"/>
      <c r="H52" s="50"/>
      <c r="I52" s="50"/>
    </row>
    <row r="53" spans="1:9" ht="12">
      <c r="A53" s="44"/>
      <c r="B53"/>
      <c r="C53"/>
      <c r="D53"/>
      <c r="G53" s="3"/>
      <c r="H53" s="50"/>
      <c r="I53" s="50"/>
    </row>
    <row r="54" spans="1:9" ht="12">
      <c r="A54" s="44"/>
      <c r="B54"/>
      <c r="C54"/>
      <c r="D54"/>
      <c r="G54" s="3"/>
      <c r="H54" s="50"/>
      <c r="I54" s="50"/>
    </row>
    <row r="55" spans="1:9" ht="12">
      <c r="A55" s="44"/>
      <c r="B55"/>
      <c r="C55"/>
      <c r="D55"/>
      <c r="G55" s="3"/>
      <c r="H55" s="50"/>
      <c r="I55" s="50"/>
    </row>
    <row r="56" spans="1:9" ht="12">
      <c r="A56" s="44"/>
      <c r="B56"/>
      <c r="C56"/>
      <c r="D56"/>
      <c r="G56" s="3"/>
      <c r="H56" s="50"/>
      <c r="I56" s="50"/>
    </row>
    <row r="57" spans="1:9" ht="12">
      <c r="A57" s="44"/>
      <c r="B57"/>
      <c r="C57"/>
      <c r="D57"/>
      <c r="G57" s="3"/>
      <c r="H57" s="50"/>
      <c r="I57" s="50"/>
    </row>
    <row r="58" spans="1:9" ht="12">
      <c r="A58" s="44"/>
      <c r="B58"/>
      <c r="C58"/>
      <c r="D58"/>
      <c r="G58" s="3"/>
      <c r="H58" s="50"/>
      <c r="I58" s="50"/>
    </row>
    <row r="59" spans="1:9" ht="12">
      <c r="A59" s="44"/>
      <c r="B59"/>
      <c r="C59"/>
      <c r="D59"/>
      <c r="G59" s="3"/>
      <c r="H59" s="50"/>
      <c r="I59" s="50"/>
    </row>
    <row r="60" spans="1:9" ht="12">
      <c r="A60" s="44"/>
      <c r="B60"/>
      <c r="C60"/>
      <c r="D60"/>
      <c r="G60" s="3"/>
      <c r="H60" s="50"/>
      <c r="I60" s="50"/>
    </row>
    <row r="61" spans="1:9" ht="12">
      <c r="A61" s="44"/>
      <c r="B61"/>
      <c r="C61"/>
      <c r="D61"/>
      <c r="G61" s="3"/>
      <c r="H61" s="50"/>
      <c r="I61" s="50"/>
    </row>
    <row r="62" spans="1:9" ht="12">
      <c r="A62" s="44"/>
      <c r="B62"/>
      <c r="C62"/>
      <c r="D62"/>
      <c r="G62" s="3"/>
      <c r="H62" s="50"/>
      <c r="I62" s="50"/>
    </row>
    <row r="63" spans="1:9" ht="12">
      <c r="A63" s="44"/>
      <c r="B63"/>
      <c r="C63"/>
      <c r="D63"/>
      <c r="G63" s="3"/>
      <c r="H63" s="50"/>
      <c r="I63" s="50"/>
    </row>
    <row r="64" spans="1:9" ht="12">
      <c r="A64" s="44"/>
      <c r="B64"/>
      <c r="C64"/>
      <c r="D64"/>
      <c r="G64" s="3"/>
      <c r="H64" s="50"/>
      <c r="I64" s="50"/>
    </row>
    <row r="65" spans="1:9" ht="12">
      <c r="A65" s="44"/>
      <c r="B65"/>
      <c r="C65"/>
      <c r="D65"/>
      <c r="G65" s="3"/>
      <c r="H65" s="50"/>
      <c r="I65" s="50"/>
    </row>
    <row r="66" spans="1:9" ht="12">
      <c r="A66" s="44"/>
      <c r="B66"/>
      <c r="C66"/>
      <c r="D66"/>
      <c r="G66" s="3"/>
      <c r="H66" s="50"/>
      <c r="I66" s="50"/>
    </row>
    <row r="67" spans="1:9" ht="12">
      <c r="A67" s="44"/>
      <c r="B67"/>
      <c r="C67"/>
      <c r="D67"/>
      <c r="G67" s="3"/>
      <c r="H67" s="50"/>
      <c r="I67" s="50"/>
    </row>
    <row r="68" spans="1:9" ht="12">
      <c r="A68" s="44"/>
      <c r="B68"/>
      <c r="C68"/>
      <c r="D68"/>
      <c r="G68" s="3"/>
      <c r="H68" s="50"/>
      <c r="I68" s="50"/>
    </row>
    <row r="69" spans="1:9" ht="12">
      <c r="A69" s="44"/>
      <c r="B69"/>
      <c r="C69"/>
      <c r="D69"/>
      <c r="G69" s="3"/>
      <c r="H69" s="50"/>
      <c r="I69" s="50"/>
    </row>
    <row r="70" spans="1:9" ht="12">
      <c r="A70" s="44"/>
      <c r="B70"/>
      <c r="C70"/>
      <c r="D70"/>
      <c r="G70" s="3"/>
      <c r="H70" s="50"/>
      <c r="I70" s="50"/>
    </row>
    <row r="71" spans="1:9" ht="12">
      <c r="A71" s="44"/>
      <c r="B71"/>
      <c r="C71"/>
      <c r="D71"/>
      <c r="G71" s="3"/>
      <c r="H71" s="50"/>
      <c r="I71" s="50"/>
    </row>
    <row r="72" spans="1:9" ht="12">
      <c r="A72" s="44"/>
      <c r="B72"/>
      <c r="C72"/>
      <c r="D72"/>
      <c r="G72" s="3"/>
      <c r="H72" s="50"/>
      <c r="I72" s="50"/>
    </row>
    <row r="73" spans="1:9" ht="12">
      <c r="A73" s="44"/>
      <c r="B73"/>
      <c r="C73"/>
      <c r="D73"/>
      <c r="G73" s="3"/>
      <c r="H73" s="50"/>
      <c r="I73" s="50"/>
    </row>
    <row r="74" spans="1:9" ht="12">
      <c r="A74" s="44"/>
      <c r="B74"/>
      <c r="C74"/>
      <c r="D74"/>
      <c r="G74" s="3"/>
      <c r="H74" s="50"/>
      <c r="I74" s="50"/>
    </row>
    <row r="75" spans="1:9" ht="12">
      <c r="A75" s="44"/>
      <c r="B75"/>
      <c r="C75"/>
      <c r="D75"/>
      <c r="G75" s="3"/>
      <c r="H75" s="50"/>
      <c r="I75" s="50"/>
    </row>
    <row r="76" spans="1:9" ht="12">
      <c r="A76" s="44"/>
      <c r="B76"/>
      <c r="C76"/>
      <c r="D76"/>
      <c r="G76" s="3"/>
      <c r="H76" s="50"/>
      <c r="I76" s="50"/>
    </row>
    <row r="77" spans="1:9" ht="12">
      <c r="A77" s="44"/>
      <c r="B77"/>
      <c r="C77"/>
      <c r="D77"/>
      <c r="G77" s="3"/>
      <c r="H77" s="50"/>
      <c r="I77" s="50"/>
    </row>
    <row r="78" spans="1:9" ht="12">
      <c r="A78" s="44"/>
      <c r="B78"/>
      <c r="C78"/>
      <c r="D78"/>
      <c r="G78" s="3"/>
      <c r="H78" s="50"/>
      <c r="I78" s="50"/>
    </row>
    <row r="79" spans="1:9" ht="12">
      <c r="A79" s="44"/>
      <c r="B79"/>
      <c r="C79"/>
      <c r="D79"/>
      <c r="G79" s="3"/>
      <c r="H79" s="50"/>
      <c r="I79" s="50"/>
    </row>
    <row r="80" spans="1:9" ht="12">
      <c r="A80" s="44"/>
      <c r="B80"/>
      <c r="C80"/>
      <c r="D80"/>
      <c r="G80" s="3"/>
      <c r="H80" s="50"/>
      <c r="I80" s="50"/>
    </row>
    <row r="81" spans="1:9" ht="12">
      <c r="A81" s="44"/>
      <c r="B81"/>
      <c r="C81"/>
      <c r="D81"/>
      <c r="G81" s="3"/>
      <c r="H81" s="50"/>
      <c r="I81" s="50"/>
    </row>
    <row r="82" spans="1:9" ht="12">
      <c r="A82" s="44"/>
      <c r="B82"/>
      <c r="C82"/>
      <c r="D82"/>
      <c r="G82" s="3"/>
      <c r="H82" s="50"/>
      <c r="I82" s="50"/>
    </row>
    <row r="83" spans="1:9" ht="12">
      <c r="A83" s="44"/>
      <c r="B83"/>
      <c r="C83"/>
      <c r="D83"/>
      <c r="G83" s="3"/>
      <c r="H83" s="50"/>
      <c r="I83" s="50"/>
    </row>
    <row r="84" spans="1:9" ht="12">
      <c r="A84" s="44"/>
      <c r="B84"/>
      <c r="C84"/>
      <c r="D84"/>
      <c r="G84" s="3"/>
      <c r="H84" s="50"/>
      <c r="I84" s="50"/>
    </row>
    <row r="85" spans="1:9" ht="12">
      <c r="A85" s="44"/>
      <c r="B85"/>
      <c r="C85"/>
      <c r="D85"/>
      <c r="G85" s="3"/>
      <c r="H85" s="50"/>
      <c r="I85" s="50"/>
    </row>
    <row r="86" spans="1:9" ht="12">
      <c r="A86" s="44"/>
      <c r="B86"/>
      <c r="C86"/>
      <c r="D86"/>
      <c r="G86" s="3"/>
      <c r="H86" s="50"/>
      <c r="I86" s="50"/>
    </row>
    <row r="87" spans="1:9" ht="12">
      <c r="A87" s="44"/>
      <c r="B87"/>
      <c r="C87"/>
      <c r="D87"/>
      <c r="G87" s="3"/>
      <c r="H87" s="50"/>
      <c r="I87" s="50"/>
    </row>
    <row r="88" spans="1:9" ht="12">
      <c r="A88" s="44"/>
      <c r="B88"/>
      <c r="C88"/>
      <c r="D88"/>
      <c r="G88" s="3"/>
      <c r="H88" s="50"/>
      <c r="I88" s="50"/>
    </row>
    <row r="89" spans="1:9" ht="12">
      <c r="A89" s="44"/>
      <c r="B89"/>
      <c r="C89"/>
      <c r="D89"/>
      <c r="G89" s="3"/>
      <c r="H89" s="50"/>
      <c r="I89" s="50"/>
    </row>
    <row r="90" spans="1:9" ht="12">
      <c r="A90" s="44"/>
      <c r="B90"/>
      <c r="C90"/>
      <c r="D90"/>
      <c r="G90" s="3"/>
      <c r="H90" s="50"/>
      <c r="I90" s="50"/>
    </row>
    <row r="91" spans="1:9" ht="12">
      <c r="A91" s="44"/>
      <c r="B91"/>
      <c r="C91"/>
      <c r="D91"/>
      <c r="G91" s="3"/>
      <c r="H91" s="50"/>
      <c r="I91" s="50"/>
    </row>
    <row r="92" spans="1:9" ht="12">
      <c r="A92" s="44"/>
      <c r="B92"/>
      <c r="C92"/>
      <c r="D92"/>
      <c r="G92" s="3"/>
      <c r="H92" s="50"/>
      <c r="I92" s="50"/>
    </row>
    <row r="93" spans="1:9" ht="12">
      <c r="A93" s="44"/>
      <c r="B93"/>
      <c r="C93"/>
      <c r="D93"/>
      <c r="G93" s="3"/>
      <c r="H93" s="50"/>
      <c r="I93" s="50"/>
    </row>
    <row r="94" spans="1:9" ht="12">
      <c r="A94" s="44"/>
      <c r="B94"/>
      <c r="C94"/>
      <c r="D94"/>
      <c r="G94" s="3"/>
      <c r="H94" s="50"/>
      <c r="I94" s="50"/>
    </row>
    <row r="95" spans="1:9" ht="12">
      <c r="A95" s="44"/>
      <c r="B95"/>
      <c r="C95"/>
      <c r="D95"/>
      <c r="G95" s="3"/>
      <c r="H95" s="50"/>
      <c r="I95" s="50"/>
    </row>
    <row r="96" spans="1:9" ht="12">
      <c r="A96" s="44"/>
      <c r="B96"/>
      <c r="C96"/>
      <c r="D96"/>
      <c r="G96" s="3"/>
      <c r="H96" s="50"/>
      <c r="I96" s="50"/>
    </row>
    <row r="97" spans="1:9" ht="12">
      <c r="A97" s="44"/>
      <c r="B97"/>
      <c r="C97"/>
      <c r="D97"/>
      <c r="G97" s="3"/>
      <c r="H97" s="50"/>
      <c r="I97" s="50"/>
    </row>
    <row r="98" spans="1:9" ht="12">
      <c r="A98" s="44"/>
      <c r="B98"/>
      <c r="C98"/>
      <c r="D98"/>
      <c r="G98" s="3"/>
      <c r="H98" s="50"/>
      <c r="I98" s="50"/>
    </row>
    <row r="99" spans="1:9" ht="12">
      <c r="A99" s="44"/>
      <c r="B99"/>
      <c r="C99"/>
      <c r="D99"/>
      <c r="G99" s="3"/>
      <c r="H99" s="50"/>
      <c r="I99" s="50"/>
    </row>
    <row r="100" spans="1:9" ht="12">
      <c r="A100" s="44"/>
      <c r="B100"/>
      <c r="C100"/>
      <c r="D100"/>
      <c r="G100" s="3"/>
      <c r="H100" s="50"/>
      <c r="I100" s="50"/>
    </row>
    <row r="101" spans="1:9" ht="12">
      <c r="A101" s="44"/>
      <c r="B101"/>
      <c r="C101"/>
      <c r="D101"/>
      <c r="G101" s="3"/>
      <c r="H101" s="50"/>
      <c r="I101" s="50"/>
    </row>
    <row r="102" spans="1:9" ht="12">
      <c r="A102" s="44"/>
      <c r="B102"/>
      <c r="C102"/>
      <c r="D102"/>
      <c r="G102" s="3"/>
      <c r="H102" s="50"/>
      <c r="I102" s="50"/>
    </row>
    <row r="103" spans="1:9" ht="12">
      <c r="A103" s="44"/>
      <c r="B103"/>
      <c r="C103"/>
      <c r="D103"/>
      <c r="G103" s="3"/>
      <c r="H103" s="50"/>
      <c r="I103" s="50"/>
    </row>
    <row r="104" spans="1:9" ht="12">
      <c r="A104" s="44"/>
      <c r="B104"/>
      <c r="C104"/>
      <c r="D104"/>
      <c r="G104" s="3"/>
      <c r="H104" s="50"/>
      <c r="I104" s="50"/>
    </row>
    <row r="105" spans="1:9" ht="12">
      <c r="A105" s="44"/>
      <c r="B105"/>
      <c r="C105"/>
      <c r="D105"/>
      <c r="G105" s="3"/>
      <c r="H105" s="50"/>
      <c r="I105" s="50"/>
    </row>
    <row r="106" spans="1:9" ht="12">
      <c r="A106" s="44"/>
      <c r="B106"/>
      <c r="C106"/>
      <c r="D106"/>
      <c r="G106" s="3"/>
      <c r="H106" s="50"/>
      <c r="I106" s="50"/>
    </row>
    <row r="107" spans="1:9" ht="12">
      <c r="A107" s="44"/>
      <c r="B107"/>
      <c r="C107"/>
      <c r="D107"/>
      <c r="G107" s="3"/>
      <c r="H107" s="50"/>
      <c r="I107" s="50"/>
    </row>
    <row r="108" spans="1:9" ht="12">
      <c r="A108" s="44"/>
      <c r="B108"/>
      <c r="C108"/>
      <c r="D108"/>
      <c r="G108" s="3"/>
      <c r="H108" s="50"/>
      <c r="I108" s="50"/>
    </row>
    <row r="109" spans="1:9" ht="12">
      <c r="A109" s="44"/>
      <c r="B109"/>
      <c r="C109"/>
      <c r="D109"/>
      <c r="G109" s="3"/>
      <c r="H109" s="50"/>
      <c r="I109" s="50"/>
    </row>
    <row r="110" spans="1:9" ht="12">
      <c r="A110" s="44"/>
      <c r="B110"/>
      <c r="C110"/>
      <c r="D110"/>
      <c r="G110" s="3"/>
      <c r="H110" s="50"/>
      <c r="I110" s="50"/>
    </row>
    <row r="111" spans="1:9" ht="12">
      <c r="A111" s="44"/>
      <c r="B111"/>
      <c r="C111"/>
      <c r="D111"/>
      <c r="G111" s="3"/>
      <c r="H111" s="50"/>
      <c r="I111" s="50"/>
    </row>
    <row r="112" spans="1:9" ht="12">
      <c r="A112" s="44"/>
      <c r="B112"/>
      <c r="C112"/>
      <c r="D112"/>
      <c r="G112" s="3"/>
      <c r="H112" s="50"/>
      <c r="I112" s="50"/>
    </row>
    <row r="113" spans="1:9" ht="12">
      <c r="A113" s="44"/>
      <c r="B113"/>
      <c r="C113"/>
      <c r="D113"/>
      <c r="G113" s="3"/>
      <c r="H113" s="50"/>
      <c r="I113" s="50"/>
    </row>
    <row r="114" spans="1:9" ht="12">
      <c r="A114" s="44"/>
      <c r="B114"/>
      <c r="C114"/>
      <c r="D114"/>
      <c r="G114" s="3"/>
      <c r="H114" s="50"/>
      <c r="I114" s="50"/>
    </row>
    <row r="115" spans="1:9" ht="12">
      <c r="A115" s="44"/>
      <c r="B115"/>
      <c r="C115"/>
      <c r="D115"/>
      <c r="G115" s="3"/>
      <c r="H115" s="50"/>
      <c r="I115" s="50"/>
    </row>
    <row r="116" spans="1:9" ht="12">
      <c r="A116" s="44"/>
      <c r="B116"/>
      <c r="C116"/>
      <c r="D116"/>
      <c r="G116" s="3"/>
      <c r="H116" s="50"/>
      <c r="I116" s="50"/>
    </row>
    <row r="117" spans="1:9" ht="12">
      <c r="A117" s="44"/>
      <c r="B117"/>
      <c r="C117"/>
      <c r="D117"/>
      <c r="G117" s="3"/>
      <c r="H117" s="50"/>
      <c r="I117" s="50"/>
    </row>
    <row r="118" spans="1:9" ht="12">
      <c r="A118" s="44"/>
      <c r="B118"/>
      <c r="C118"/>
      <c r="D118"/>
      <c r="G118" s="3"/>
      <c r="H118" s="50"/>
      <c r="I118" s="50"/>
    </row>
    <row r="119" spans="1:9" ht="12">
      <c r="A119" s="44"/>
      <c r="B119"/>
      <c r="C119"/>
      <c r="D119"/>
      <c r="G119" s="3"/>
      <c r="H119" s="50"/>
      <c r="I119" s="50"/>
    </row>
    <row r="120" spans="1:9" ht="12">
      <c r="A120" s="44"/>
      <c r="B120"/>
      <c r="C120"/>
      <c r="D120"/>
      <c r="G120" s="3"/>
      <c r="H120" s="50"/>
      <c r="I120" s="50"/>
    </row>
    <row r="121" spans="1:9" ht="12">
      <c r="A121" s="44"/>
      <c r="B121"/>
      <c r="C121"/>
      <c r="D121"/>
      <c r="G121" s="3"/>
      <c r="H121" s="50"/>
      <c r="I121" s="50"/>
    </row>
    <row r="122" spans="1:9" ht="12">
      <c r="A122" s="44"/>
      <c r="B122"/>
      <c r="C122"/>
      <c r="D122"/>
      <c r="G122" s="3"/>
      <c r="H122" s="50"/>
      <c r="I122" s="50"/>
    </row>
    <row r="123" spans="1:9" ht="12">
      <c r="A123" s="44"/>
      <c r="B123"/>
      <c r="C123"/>
      <c r="D123"/>
      <c r="G123" s="3"/>
      <c r="H123" s="50"/>
      <c r="I123" s="50"/>
    </row>
    <row r="124" spans="1:9" ht="12">
      <c r="A124" s="44"/>
      <c r="B124"/>
      <c r="C124"/>
      <c r="D124"/>
      <c r="G124" s="3"/>
      <c r="H124" s="50"/>
      <c r="I124" s="50"/>
    </row>
    <row r="125" spans="1:9" ht="12">
      <c r="A125" s="44"/>
      <c r="B125"/>
      <c r="C125"/>
      <c r="D125"/>
      <c r="G125" s="3"/>
      <c r="H125" s="50"/>
      <c r="I125" s="50"/>
    </row>
    <row r="126" spans="1:9" ht="12">
      <c r="A126" s="44"/>
      <c r="B126"/>
      <c r="C126"/>
      <c r="D126"/>
      <c r="G126" s="3"/>
      <c r="H126" s="50"/>
      <c r="I126" s="50"/>
    </row>
    <row r="127" spans="1:9" ht="12">
      <c r="A127" s="44"/>
      <c r="B127"/>
      <c r="C127"/>
      <c r="D127"/>
      <c r="G127" s="3"/>
      <c r="H127" s="50"/>
      <c r="I127" s="50"/>
    </row>
    <row r="128" spans="1:9" ht="12">
      <c r="A128" s="44"/>
      <c r="B128"/>
      <c r="C128"/>
      <c r="D128"/>
      <c r="G128" s="3"/>
      <c r="H128" s="50"/>
      <c r="I128" s="50"/>
    </row>
    <row r="129" spans="1:9" ht="12">
      <c r="A129" s="44"/>
      <c r="B129"/>
      <c r="C129"/>
      <c r="D129"/>
      <c r="G129" s="3"/>
      <c r="H129" s="50"/>
      <c r="I129" s="50"/>
    </row>
    <row r="130" spans="1:9" ht="12">
      <c r="A130" s="44"/>
      <c r="B130"/>
      <c r="C130"/>
      <c r="D130"/>
      <c r="G130" s="3"/>
      <c r="H130" s="50"/>
      <c r="I130" s="50"/>
    </row>
    <row r="131" spans="1:9" ht="12">
      <c r="A131" s="44"/>
      <c r="B131"/>
      <c r="C131"/>
      <c r="D131"/>
      <c r="G131" s="3"/>
      <c r="H131" s="50"/>
      <c r="I131" s="50"/>
    </row>
    <row r="132" spans="1:9" ht="12">
      <c r="A132" s="44"/>
      <c r="B132"/>
      <c r="C132"/>
      <c r="D132"/>
      <c r="G132" s="3"/>
      <c r="H132" s="50"/>
      <c r="I132" s="50"/>
    </row>
    <row r="133" spans="1:9" ht="12">
      <c r="A133" s="44"/>
      <c r="B133"/>
      <c r="C133"/>
      <c r="D133"/>
      <c r="G133" s="3"/>
      <c r="H133" s="50"/>
      <c r="I133" s="50"/>
    </row>
    <row r="134" spans="1:9" ht="12">
      <c r="A134" s="44"/>
      <c r="B134"/>
      <c r="C134"/>
      <c r="D134"/>
      <c r="G134" s="3"/>
      <c r="H134" s="50"/>
      <c r="I134" s="50"/>
    </row>
    <row r="135" spans="1:9" ht="12">
      <c r="A135" s="44"/>
      <c r="B135"/>
      <c r="C135"/>
      <c r="D135"/>
      <c r="G135" s="3"/>
      <c r="H135" s="50"/>
      <c r="I135" s="50"/>
    </row>
    <row r="136" spans="1:9" ht="12">
      <c r="A136" s="44"/>
      <c r="B136"/>
      <c r="C136"/>
      <c r="D136"/>
      <c r="G136" s="3"/>
      <c r="H136" s="50"/>
      <c r="I136" s="50"/>
    </row>
    <row r="137" spans="1:9" ht="12">
      <c r="A137" s="44"/>
      <c r="B137"/>
      <c r="C137"/>
      <c r="D137"/>
      <c r="G137" s="3"/>
      <c r="H137" s="50"/>
      <c r="I137" s="50"/>
    </row>
    <row r="138" spans="1:9" ht="12">
      <c r="A138" s="44"/>
      <c r="B138"/>
      <c r="C138"/>
      <c r="D138"/>
      <c r="G138" s="3"/>
      <c r="H138" s="50"/>
      <c r="I138" s="50"/>
    </row>
    <row r="139" spans="1:9" ht="12">
      <c r="A139" s="44"/>
      <c r="B139"/>
      <c r="C139"/>
      <c r="D139"/>
      <c r="G139" s="3"/>
      <c r="H139" s="50"/>
      <c r="I139" s="50"/>
    </row>
    <row r="140" spans="1:9" ht="12">
      <c r="A140" s="44"/>
      <c r="B140"/>
      <c r="C140"/>
      <c r="D140"/>
      <c r="G140" s="3"/>
      <c r="H140" s="50"/>
      <c r="I140" s="50"/>
    </row>
    <row r="141" spans="1:9" ht="12">
      <c r="A141" s="44"/>
      <c r="B141"/>
      <c r="C141"/>
      <c r="D141"/>
      <c r="G141" s="3"/>
      <c r="H141" s="50"/>
      <c r="I141" s="50"/>
    </row>
    <row r="142" spans="1:9" ht="12">
      <c r="A142" s="44"/>
      <c r="B142"/>
      <c r="C142"/>
      <c r="D142"/>
      <c r="G142" s="3"/>
      <c r="H142" s="50"/>
      <c r="I142" s="50"/>
    </row>
    <row r="143" spans="1:9" ht="12">
      <c r="A143" s="44"/>
      <c r="B143"/>
      <c r="C143"/>
      <c r="D143"/>
      <c r="G143" s="3"/>
      <c r="H143" s="50"/>
      <c r="I143" s="50"/>
    </row>
    <row r="144" spans="1:9" ht="12">
      <c r="A144" s="44"/>
      <c r="B144"/>
      <c r="C144"/>
      <c r="D144"/>
      <c r="G144" s="3"/>
      <c r="H144" s="50"/>
      <c r="I144" s="50"/>
    </row>
    <row r="145" spans="1:9" ht="12">
      <c r="A145" s="44"/>
      <c r="B145"/>
      <c r="C145"/>
      <c r="D145"/>
      <c r="G145" s="3"/>
      <c r="H145" s="50"/>
      <c r="I145" s="50"/>
    </row>
    <row r="146" spans="1:9" ht="12">
      <c r="A146" s="44"/>
      <c r="B146"/>
      <c r="C146"/>
      <c r="D146"/>
      <c r="G146" s="3"/>
      <c r="H146" s="50"/>
      <c r="I146" s="50"/>
    </row>
    <row r="147" spans="1:9" ht="12">
      <c r="A147" s="44"/>
      <c r="B147"/>
      <c r="C147"/>
      <c r="D147"/>
      <c r="G147" s="3"/>
      <c r="H147" s="50"/>
      <c r="I147" s="50"/>
    </row>
    <row r="148" spans="1:9" ht="12">
      <c r="A148" s="44"/>
      <c r="B148"/>
      <c r="C148"/>
      <c r="D148"/>
      <c r="G148" s="3"/>
      <c r="H148" s="50"/>
      <c r="I148" s="50"/>
    </row>
    <row r="149" spans="1:9" ht="12">
      <c r="A149" s="44"/>
      <c r="B149"/>
      <c r="C149"/>
      <c r="D149"/>
      <c r="G149" s="3"/>
      <c r="H149" s="50"/>
      <c r="I149" s="50"/>
    </row>
    <row r="150" spans="1:9" ht="12">
      <c r="A150" s="44"/>
      <c r="B150"/>
      <c r="C150"/>
      <c r="D150"/>
      <c r="G150" s="3"/>
      <c r="H150" s="50"/>
      <c r="I150" s="50"/>
    </row>
    <row r="151" spans="1:9" ht="12">
      <c r="A151" s="44"/>
      <c r="B151"/>
      <c r="C151"/>
      <c r="D151"/>
      <c r="G151" s="3"/>
      <c r="H151" s="50"/>
      <c r="I151" s="50"/>
    </row>
    <row r="152" spans="1:9" ht="12">
      <c r="A152" s="44"/>
      <c r="B152"/>
      <c r="C152"/>
      <c r="D152"/>
      <c r="G152" s="3"/>
      <c r="H152" s="50"/>
      <c r="I152" s="50"/>
    </row>
    <row r="153" spans="1:9" ht="12">
      <c r="A153" s="44"/>
      <c r="B153"/>
      <c r="C153"/>
      <c r="D153"/>
      <c r="G153" s="3"/>
      <c r="H153" s="50"/>
      <c r="I153" s="50"/>
    </row>
    <row r="154" spans="1:9" ht="12">
      <c r="A154" s="44"/>
      <c r="B154"/>
      <c r="C154"/>
      <c r="D154"/>
      <c r="G154" s="3"/>
      <c r="H154" s="50"/>
      <c r="I154" s="50"/>
    </row>
    <row r="155" spans="1:9" ht="12">
      <c r="A155" s="44"/>
      <c r="B155"/>
      <c r="C155"/>
      <c r="D155"/>
      <c r="G155" s="3"/>
      <c r="H155" s="50"/>
      <c r="I155" s="50"/>
    </row>
    <row r="156" spans="1:9" ht="12">
      <c r="A156" s="44"/>
      <c r="B156"/>
      <c r="C156"/>
      <c r="D156"/>
      <c r="G156" s="3"/>
      <c r="H156" s="50"/>
      <c r="I156" s="50"/>
    </row>
    <row r="157" spans="1:9" ht="12">
      <c r="A157" s="44"/>
      <c r="B157"/>
      <c r="C157"/>
      <c r="D157"/>
      <c r="G157" s="3"/>
      <c r="H157" s="50"/>
      <c r="I157" s="50"/>
    </row>
    <row r="158" spans="1:9" ht="12">
      <c r="A158" s="44"/>
      <c r="B158"/>
      <c r="C158"/>
      <c r="D158"/>
      <c r="G158" s="3"/>
      <c r="H158" s="50"/>
      <c r="I158" s="50"/>
    </row>
    <row r="159" spans="1:9" ht="12">
      <c r="A159" s="44"/>
      <c r="B159"/>
      <c r="C159"/>
      <c r="D159"/>
      <c r="G159" s="3"/>
      <c r="H159" s="50"/>
      <c r="I159" s="50"/>
    </row>
    <row r="160" spans="1:9" ht="12">
      <c r="A160" s="44"/>
      <c r="B160"/>
      <c r="C160"/>
      <c r="D160"/>
      <c r="G160" s="3"/>
      <c r="H160" s="50"/>
      <c r="I160" s="50"/>
    </row>
    <row r="161" spans="1:9" ht="12">
      <c r="A161" s="44"/>
      <c r="B161"/>
      <c r="C161"/>
      <c r="D161"/>
      <c r="G161" s="3"/>
      <c r="H161" s="50"/>
      <c r="I161" s="50"/>
    </row>
    <row r="162" spans="1:9" ht="12">
      <c r="A162" s="44"/>
      <c r="B162"/>
      <c r="C162"/>
      <c r="D162"/>
      <c r="G162" s="3"/>
      <c r="H162" s="50"/>
      <c r="I162" s="50"/>
    </row>
    <row r="163" spans="1:9" ht="12">
      <c r="A163" s="44"/>
      <c r="B163"/>
      <c r="C163"/>
      <c r="D163"/>
      <c r="G163" s="3"/>
      <c r="H163" s="50"/>
      <c r="I163" s="50"/>
    </row>
    <row r="164" spans="1:9" ht="12">
      <c r="A164" s="44"/>
      <c r="B164"/>
      <c r="C164"/>
      <c r="D164"/>
      <c r="G164" s="3"/>
      <c r="H164" s="50"/>
      <c r="I164" s="50"/>
    </row>
    <row r="165" spans="1:9" ht="12">
      <c r="A165" s="44"/>
      <c r="B165"/>
      <c r="C165"/>
      <c r="D165"/>
      <c r="G165" s="3"/>
      <c r="H165" s="50"/>
      <c r="I165" s="50"/>
    </row>
    <row r="166" spans="1:9" ht="12">
      <c r="A166" s="44"/>
      <c r="B166"/>
      <c r="C166"/>
      <c r="D166"/>
      <c r="G166" s="3"/>
      <c r="H166" s="50"/>
      <c r="I166" s="50"/>
    </row>
    <row r="167" spans="1:9" ht="12">
      <c r="A167" s="44"/>
      <c r="B167"/>
      <c r="C167"/>
      <c r="D167"/>
      <c r="G167" s="3"/>
      <c r="H167" s="50"/>
      <c r="I167" s="50"/>
    </row>
    <row r="168" spans="1:9" ht="12">
      <c r="A168" s="44"/>
      <c r="B168"/>
      <c r="C168"/>
      <c r="D168"/>
      <c r="G168" s="3"/>
      <c r="H168" s="50"/>
      <c r="I168" s="50"/>
    </row>
    <row r="169" spans="1:9" ht="12">
      <c r="A169" s="44"/>
      <c r="B169"/>
      <c r="C169"/>
      <c r="D169"/>
      <c r="G169" s="3"/>
      <c r="H169" s="50"/>
      <c r="I169" s="50"/>
    </row>
    <row r="170" spans="1:9" ht="12">
      <c r="A170" s="44"/>
      <c r="B170"/>
      <c r="C170"/>
      <c r="D170"/>
      <c r="G170" s="3"/>
      <c r="H170" s="50"/>
      <c r="I170" s="50"/>
    </row>
    <row r="171" spans="1:9" ht="12">
      <c r="A171" s="44"/>
      <c r="B171"/>
      <c r="C171"/>
      <c r="D171"/>
      <c r="G171" s="3"/>
      <c r="H171" s="50"/>
      <c r="I171" s="50"/>
    </row>
    <row r="172" spans="1:9" ht="12">
      <c r="A172" s="44"/>
      <c r="B172"/>
      <c r="C172"/>
      <c r="D172"/>
      <c r="G172" s="3"/>
      <c r="H172" s="50"/>
      <c r="I172" s="50"/>
    </row>
    <row r="173" spans="1:9" ht="12">
      <c r="A173" s="44"/>
      <c r="B173"/>
      <c r="C173"/>
      <c r="D173"/>
      <c r="G173" s="3"/>
      <c r="H173" s="50"/>
      <c r="I173" s="50"/>
    </row>
    <row r="174" spans="1:9" ht="12">
      <c r="A174" s="44"/>
      <c r="B174"/>
      <c r="C174"/>
      <c r="D174"/>
      <c r="G174" s="3"/>
      <c r="H174" s="50"/>
      <c r="I174" s="50"/>
    </row>
    <row r="175" spans="1:9" ht="12">
      <c r="A175" s="44"/>
      <c r="B175"/>
      <c r="C175"/>
      <c r="D175"/>
      <c r="G175" s="3"/>
      <c r="H175" s="50"/>
      <c r="I175" s="50"/>
    </row>
    <row r="176" spans="1:9" ht="12">
      <c r="A176" s="44"/>
      <c r="B176"/>
      <c r="C176"/>
      <c r="D176"/>
      <c r="G176" s="3"/>
      <c r="H176" s="50"/>
      <c r="I176" s="50"/>
    </row>
    <row r="177" spans="1:9" ht="12">
      <c r="A177" s="44"/>
      <c r="B177"/>
      <c r="C177"/>
      <c r="D177"/>
      <c r="G177" s="3"/>
      <c r="H177" s="50"/>
      <c r="I177" s="50"/>
    </row>
    <row r="178" spans="1:9" ht="12">
      <c r="A178" s="44"/>
      <c r="B178"/>
      <c r="C178"/>
      <c r="D178"/>
      <c r="G178" s="3"/>
      <c r="H178" s="50"/>
      <c r="I178" s="50"/>
    </row>
    <row r="179" spans="1:9" ht="12">
      <c r="A179" s="44"/>
      <c r="B179"/>
      <c r="C179"/>
      <c r="D179"/>
      <c r="G179" s="3"/>
      <c r="H179" s="50"/>
      <c r="I179" s="50"/>
    </row>
    <row r="180" spans="1:9" ht="12">
      <c r="A180" s="44"/>
      <c r="B180"/>
      <c r="C180"/>
      <c r="D180"/>
      <c r="G180" s="3"/>
      <c r="H180" s="50"/>
      <c r="I180" s="50"/>
    </row>
    <row r="181" spans="1:9" ht="12">
      <c r="A181" s="44"/>
      <c r="B181"/>
      <c r="C181"/>
      <c r="D181"/>
      <c r="G181" s="3"/>
      <c r="H181" s="50"/>
      <c r="I181" s="50"/>
    </row>
    <row r="182" spans="1:9" ht="12">
      <c r="A182" s="44"/>
      <c r="B182"/>
      <c r="C182"/>
      <c r="D182"/>
      <c r="G182" s="3"/>
      <c r="H182" s="50"/>
      <c r="I182" s="50"/>
    </row>
    <row r="183" spans="1:9" ht="12">
      <c r="A183" s="44"/>
      <c r="B183"/>
      <c r="C183"/>
      <c r="D183"/>
      <c r="G183" s="3"/>
      <c r="H183" s="50"/>
      <c r="I183" s="50"/>
    </row>
    <row r="184" spans="1:9" ht="12">
      <c r="A184" s="44"/>
      <c r="B184"/>
      <c r="C184"/>
      <c r="D184"/>
      <c r="G184" s="3"/>
      <c r="H184" s="50"/>
      <c r="I184" s="50"/>
    </row>
    <row r="185" spans="1:9" ht="12">
      <c r="A185" s="44"/>
      <c r="B185"/>
      <c r="C185"/>
      <c r="D185"/>
      <c r="G185" s="3"/>
      <c r="H185" s="50"/>
      <c r="I185" s="50"/>
    </row>
    <row r="186" spans="1:9" ht="12">
      <c r="A186" s="44"/>
      <c r="B186"/>
      <c r="C186"/>
      <c r="D186"/>
      <c r="G186" s="3"/>
      <c r="H186" s="50"/>
      <c r="I186" s="50"/>
    </row>
    <row r="187" spans="1:9" ht="12">
      <c r="A187" s="44"/>
      <c r="B187"/>
      <c r="C187"/>
      <c r="D187"/>
      <c r="G187" s="3"/>
      <c r="H187" s="50"/>
      <c r="I187" s="50"/>
    </row>
    <row r="188" spans="1:9" ht="12">
      <c r="A188" s="44"/>
      <c r="B188"/>
      <c r="C188"/>
      <c r="D188"/>
      <c r="G188" s="3"/>
      <c r="H188" s="50"/>
      <c r="I188" s="50"/>
    </row>
    <row r="189" spans="1:9" ht="12">
      <c r="A189" s="44"/>
      <c r="B189"/>
      <c r="C189"/>
      <c r="D189"/>
      <c r="G189" s="3"/>
      <c r="H189" s="50"/>
      <c r="I189" s="50"/>
    </row>
    <row r="190" spans="1:9" ht="12">
      <c r="A190" s="44"/>
      <c r="B190"/>
      <c r="C190"/>
      <c r="D190"/>
      <c r="G190" s="3"/>
      <c r="H190" s="50"/>
      <c r="I190" s="50"/>
    </row>
    <row r="191" spans="1:9" ht="12">
      <c r="A191" s="44"/>
      <c r="B191"/>
      <c r="C191"/>
      <c r="D191"/>
      <c r="G191" s="3"/>
      <c r="H191" s="50"/>
      <c r="I191" s="50"/>
    </row>
    <row r="192" spans="1:9" ht="12">
      <c r="A192" s="44"/>
      <c r="B192"/>
      <c r="C192"/>
      <c r="D192"/>
      <c r="G192" s="3"/>
      <c r="H192" s="50"/>
      <c r="I192" s="50"/>
    </row>
    <row r="193" spans="1:9" ht="12">
      <c r="A193" s="44"/>
      <c r="B193"/>
      <c r="C193"/>
      <c r="D193"/>
      <c r="G193" s="3"/>
      <c r="H193" s="50"/>
      <c r="I193" s="50"/>
    </row>
    <row r="194" spans="1:9" ht="12">
      <c r="A194" s="44"/>
      <c r="B194"/>
      <c r="C194"/>
      <c r="D194"/>
      <c r="G194" s="3"/>
      <c r="H194" s="50"/>
      <c r="I194" s="50"/>
    </row>
    <row r="195" spans="1:9" ht="12">
      <c r="A195" s="44"/>
      <c r="B195"/>
      <c r="C195"/>
      <c r="D195"/>
      <c r="G195" s="3"/>
      <c r="H195" s="50"/>
      <c r="I195" s="50"/>
    </row>
    <row r="196" spans="1:9" ht="12">
      <c r="A196" s="44"/>
      <c r="B196"/>
      <c r="C196"/>
      <c r="D196"/>
      <c r="G196" s="3"/>
      <c r="H196" s="50"/>
      <c r="I196" s="50"/>
    </row>
    <row r="197" spans="1:9" ht="12">
      <c r="A197" s="44"/>
      <c r="B197"/>
      <c r="C197"/>
      <c r="D197"/>
      <c r="G197" s="3"/>
      <c r="H197" s="50"/>
      <c r="I197" s="50"/>
    </row>
    <row r="198" spans="1:9" ht="12">
      <c r="A198" s="44"/>
      <c r="B198"/>
      <c r="C198"/>
      <c r="D198"/>
      <c r="G198" s="3"/>
      <c r="H198" s="50"/>
      <c r="I198" s="50"/>
    </row>
    <row r="199" spans="1:9" ht="12">
      <c r="A199" s="44"/>
      <c r="B199"/>
      <c r="C199"/>
      <c r="D199"/>
      <c r="G199" s="3"/>
      <c r="H199" s="50"/>
      <c r="I199" s="50"/>
    </row>
    <row r="200" spans="1:9" ht="12">
      <c r="A200" s="44"/>
      <c r="B200"/>
      <c r="C200"/>
      <c r="D200"/>
      <c r="G200" s="3"/>
      <c r="H200" s="50"/>
      <c r="I200" s="50"/>
    </row>
    <row r="201" spans="1:9" ht="12">
      <c r="A201" s="44"/>
      <c r="B201"/>
      <c r="C201"/>
      <c r="D201"/>
      <c r="G201" s="3"/>
      <c r="H201" s="50"/>
      <c r="I201" s="50"/>
    </row>
    <row r="202" spans="1:9" ht="12">
      <c r="A202" s="44"/>
      <c r="B202"/>
      <c r="C202"/>
      <c r="D202"/>
      <c r="G202" s="3"/>
      <c r="H202" s="50"/>
      <c r="I202" s="50"/>
    </row>
    <row r="203" spans="1:9" ht="12">
      <c r="A203" s="44"/>
      <c r="B203"/>
      <c r="C203"/>
      <c r="D203"/>
      <c r="G203" s="3"/>
      <c r="H203" s="50"/>
      <c r="I203" s="50"/>
    </row>
    <row r="204" spans="1:9" ht="12">
      <c r="A204" s="44"/>
      <c r="B204"/>
      <c r="C204"/>
      <c r="D204"/>
      <c r="G204" s="3"/>
      <c r="H204" s="50"/>
      <c r="I204" s="50"/>
    </row>
    <row r="205" spans="1:9" ht="12">
      <c r="A205" s="44"/>
      <c r="B205"/>
      <c r="C205"/>
      <c r="D205"/>
      <c r="G205" s="3"/>
      <c r="H205" s="50"/>
      <c r="I205" s="50"/>
    </row>
    <row r="206" spans="1:9" ht="12">
      <c r="A206" s="44"/>
      <c r="B206"/>
      <c r="C206"/>
      <c r="D206"/>
      <c r="G206" s="3"/>
      <c r="H206" s="50"/>
      <c r="I206" s="50"/>
    </row>
    <row r="207" spans="1:9" ht="12">
      <c r="A207" s="44"/>
      <c r="B207"/>
      <c r="C207"/>
      <c r="D207"/>
      <c r="G207" s="3"/>
      <c r="H207" s="50"/>
      <c r="I207" s="50"/>
    </row>
    <row r="208" spans="1:9" ht="12">
      <c r="A208" s="44"/>
      <c r="B208"/>
      <c r="C208"/>
      <c r="D208"/>
      <c r="G208" s="3"/>
      <c r="H208" s="50"/>
      <c r="I208" s="50"/>
    </row>
    <row r="209" spans="1:9" ht="12">
      <c r="A209" s="44"/>
      <c r="B209"/>
      <c r="C209"/>
      <c r="D209"/>
      <c r="G209" s="3"/>
      <c r="H209" s="50"/>
      <c r="I209" s="50"/>
    </row>
    <row r="210" spans="1:9" ht="12">
      <c r="A210" s="44"/>
      <c r="B210"/>
      <c r="C210"/>
      <c r="D210"/>
      <c r="G210" s="3"/>
      <c r="H210" s="50"/>
      <c r="I210" s="50"/>
    </row>
    <row r="211" spans="1:9" ht="12">
      <c r="A211" s="44"/>
      <c r="B211"/>
      <c r="C211"/>
      <c r="D211"/>
      <c r="G211" s="3"/>
      <c r="H211" s="50"/>
      <c r="I211" s="50"/>
    </row>
    <row r="212" spans="1:9" ht="12">
      <c r="A212" s="44"/>
      <c r="B212"/>
      <c r="C212"/>
      <c r="D212"/>
      <c r="G212" s="3"/>
      <c r="H212" s="50"/>
      <c r="I212" s="50"/>
    </row>
    <row r="213" spans="1:9" ht="12">
      <c r="A213" s="44"/>
      <c r="B213"/>
      <c r="C213"/>
      <c r="D213"/>
      <c r="G213" s="3"/>
      <c r="H213" s="50"/>
      <c r="I213" s="50"/>
    </row>
    <row r="214" spans="1:9" ht="12">
      <c r="A214" s="44"/>
      <c r="B214"/>
      <c r="C214"/>
      <c r="D214"/>
      <c r="G214" s="3"/>
      <c r="H214" s="50"/>
      <c r="I214" s="50"/>
    </row>
    <row r="215" spans="1:9" ht="12">
      <c r="A215" s="44"/>
      <c r="B215"/>
      <c r="C215"/>
      <c r="D215"/>
      <c r="G215" s="3"/>
      <c r="H215" s="50"/>
      <c r="I215" s="50"/>
    </row>
    <row r="216" spans="1:9" ht="12">
      <c r="A216" s="44"/>
      <c r="B216"/>
      <c r="C216"/>
      <c r="D216"/>
      <c r="G216" s="3"/>
      <c r="H216" s="50"/>
      <c r="I216" s="50"/>
    </row>
    <row r="217" spans="1:9" ht="12">
      <c r="A217" s="44"/>
      <c r="B217"/>
      <c r="C217"/>
      <c r="D217"/>
      <c r="G217" s="3"/>
      <c r="H217" s="50"/>
      <c r="I217" s="50"/>
    </row>
    <row r="218" spans="1:9" ht="12">
      <c r="A218" s="44"/>
      <c r="B218"/>
      <c r="C218"/>
      <c r="D218"/>
      <c r="G218" s="3"/>
      <c r="H218" s="50"/>
      <c r="I218" s="50"/>
    </row>
    <row r="219" spans="1:9" ht="12">
      <c r="A219" s="44"/>
      <c r="B219"/>
      <c r="C219"/>
      <c r="D219"/>
      <c r="G219" s="3"/>
      <c r="H219" s="50"/>
      <c r="I219" s="50"/>
    </row>
    <row r="220" spans="1:9" ht="12">
      <c r="A220" s="44"/>
      <c r="B220"/>
      <c r="C220"/>
      <c r="D220"/>
      <c r="G220" s="3"/>
      <c r="H220" s="50"/>
      <c r="I220" s="50"/>
    </row>
    <row r="221" spans="1:9" ht="12">
      <c r="A221" s="44"/>
      <c r="B221"/>
      <c r="C221"/>
      <c r="D221"/>
      <c r="G221" s="3"/>
      <c r="H221" s="50"/>
      <c r="I221" s="50"/>
    </row>
    <row r="222" spans="1:9" ht="12">
      <c r="A222" s="44"/>
      <c r="B222"/>
      <c r="C222"/>
      <c r="D222"/>
      <c r="G222" s="3"/>
      <c r="H222" s="50"/>
      <c r="I222" s="50"/>
    </row>
    <row r="223" spans="1:9" ht="12">
      <c r="A223" s="44"/>
      <c r="B223"/>
      <c r="C223"/>
      <c r="D223"/>
      <c r="G223" s="3"/>
      <c r="H223" s="50"/>
      <c r="I223" s="50"/>
    </row>
    <row r="224" spans="1:9" ht="12">
      <c r="A224" s="44"/>
      <c r="B224"/>
      <c r="C224"/>
      <c r="D224"/>
      <c r="G224" s="3"/>
      <c r="H224" s="50"/>
      <c r="I224" s="50"/>
    </row>
    <row r="225" spans="1:9" ht="12">
      <c r="A225" s="44"/>
      <c r="B225"/>
      <c r="C225"/>
      <c r="D225"/>
      <c r="G225" s="3"/>
      <c r="H225" s="50"/>
      <c r="I225" s="50"/>
    </row>
    <row r="226" spans="1:9" ht="12">
      <c r="A226" s="44"/>
      <c r="B226"/>
      <c r="C226"/>
      <c r="D226"/>
      <c r="G226" s="3"/>
      <c r="H226" s="50"/>
      <c r="I226" s="50"/>
    </row>
    <row r="227" spans="1:9" ht="12">
      <c r="A227" s="44"/>
      <c r="B227"/>
      <c r="C227"/>
      <c r="D227"/>
      <c r="G227" s="3"/>
      <c r="H227" s="50"/>
      <c r="I227" s="50"/>
    </row>
    <row r="228" spans="1:9" ht="12">
      <c r="A228" s="44"/>
      <c r="B228"/>
      <c r="C228"/>
      <c r="D228"/>
      <c r="G228" s="3"/>
      <c r="H228" s="50"/>
      <c r="I228" s="50"/>
    </row>
    <row r="229" spans="1:9" ht="12">
      <c r="A229" s="44"/>
      <c r="B229"/>
      <c r="C229"/>
      <c r="D229"/>
      <c r="G229" s="3"/>
      <c r="H229" s="50"/>
      <c r="I229" s="50"/>
    </row>
    <row r="230" spans="1:9" ht="12">
      <c r="A230" s="44"/>
      <c r="B230"/>
      <c r="C230"/>
      <c r="D230"/>
      <c r="G230" s="3"/>
      <c r="H230" s="50"/>
      <c r="I230" s="50"/>
    </row>
    <row r="231" spans="1:9" ht="12">
      <c r="A231" s="44"/>
      <c r="B231"/>
      <c r="C231"/>
      <c r="D231"/>
      <c r="G231" s="3"/>
      <c r="H231" s="50"/>
      <c r="I231" s="50"/>
    </row>
    <row r="232" spans="1:9" ht="12">
      <c r="A232" s="44"/>
      <c r="B232"/>
      <c r="C232"/>
      <c r="D232"/>
      <c r="G232" s="3"/>
      <c r="H232" s="50"/>
      <c r="I232" s="50"/>
    </row>
    <row r="233" spans="1:9" ht="12">
      <c r="A233" s="44"/>
      <c r="B233"/>
      <c r="C233"/>
      <c r="D233"/>
      <c r="G233" s="3"/>
      <c r="H233" s="50"/>
      <c r="I233" s="50"/>
    </row>
    <row r="234" spans="1:9" ht="12">
      <c r="A234" s="44"/>
      <c r="B234"/>
      <c r="C234"/>
      <c r="D234"/>
      <c r="G234" s="3"/>
      <c r="H234" s="50"/>
      <c r="I234" s="50"/>
    </row>
    <row r="235" spans="1:9" ht="12">
      <c r="A235" s="44"/>
      <c r="B235"/>
      <c r="C235"/>
      <c r="D235"/>
      <c r="G235" s="3"/>
      <c r="H235" s="50"/>
      <c r="I235" s="50"/>
    </row>
    <row r="236" spans="1:9" ht="12">
      <c r="A236" s="44"/>
      <c r="B236"/>
      <c r="C236"/>
      <c r="D236"/>
      <c r="G236" s="3"/>
      <c r="H236" s="50"/>
      <c r="I236" s="50"/>
    </row>
    <row r="237" spans="1:9" ht="12">
      <c r="A237" s="44"/>
      <c r="B237"/>
      <c r="C237"/>
      <c r="D237"/>
      <c r="G237" s="3"/>
      <c r="H237" s="50"/>
      <c r="I237" s="50"/>
    </row>
    <row r="238" spans="1:9" ht="12">
      <c r="A238" s="44"/>
      <c r="B238"/>
      <c r="C238"/>
      <c r="D238"/>
      <c r="G238" s="3"/>
      <c r="H238" s="50"/>
      <c r="I238" s="50"/>
    </row>
    <row r="239" spans="1:9" ht="12">
      <c r="A239" s="44"/>
      <c r="B239"/>
      <c r="C239"/>
      <c r="D239"/>
      <c r="G239" s="3"/>
      <c r="H239" s="50"/>
      <c r="I239" s="50"/>
    </row>
    <row r="240" spans="1:9" ht="12">
      <c r="A240" s="44"/>
      <c r="B240"/>
      <c r="C240"/>
      <c r="D240"/>
      <c r="G240" s="3"/>
      <c r="H240" s="50"/>
      <c r="I240" s="50"/>
    </row>
    <row r="241" spans="1:9" ht="12">
      <c r="A241" s="44"/>
      <c r="B241"/>
      <c r="C241"/>
      <c r="D241"/>
      <c r="G241" s="3"/>
      <c r="H241" s="50"/>
      <c r="I241" s="50"/>
    </row>
    <row r="242" spans="1:9" ht="12">
      <c r="A242" s="44"/>
      <c r="B242"/>
      <c r="C242"/>
      <c r="D242"/>
      <c r="G242" s="3"/>
      <c r="H242" s="50"/>
      <c r="I242" s="50"/>
    </row>
    <row r="243" spans="1:9" ht="12">
      <c r="A243" s="44"/>
      <c r="B243"/>
      <c r="C243"/>
      <c r="D243"/>
      <c r="G243" s="3"/>
      <c r="H243" s="50"/>
      <c r="I243" s="50"/>
    </row>
    <row r="244" spans="1:9" ht="12">
      <c r="A244" s="44"/>
      <c r="B244"/>
      <c r="C244"/>
      <c r="D244"/>
      <c r="G244" s="3"/>
      <c r="H244" s="50"/>
      <c r="I244" s="50"/>
    </row>
    <row r="245" spans="1:9" ht="12">
      <c r="A245" s="44"/>
      <c r="B245"/>
      <c r="C245"/>
      <c r="D245"/>
      <c r="G245" s="3"/>
      <c r="H245" s="50"/>
      <c r="I245" s="50"/>
    </row>
    <row r="246" spans="1:9" ht="12">
      <c r="A246" s="44"/>
      <c r="B246"/>
      <c r="C246"/>
      <c r="D246"/>
      <c r="G246" s="3"/>
      <c r="H246" s="50"/>
      <c r="I246" s="50"/>
    </row>
    <row r="247" spans="1:9" ht="12">
      <c r="A247" s="44"/>
      <c r="B247"/>
      <c r="C247"/>
      <c r="D247"/>
      <c r="G247" s="3"/>
      <c r="H247" s="50"/>
      <c r="I247" s="50"/>
    </row>
    <row r="248" spans="1:9" ht="12">
      <c r="A248" s="44"/>
      <c r="B248"/>
      <c r="C248"/>
      <c r="D248"/>
      <c r="G248" s="3"/>
      <c r="H248" s="50"/>
      <c r="I248" s="50"/>
    </row>
    <row r="249" spans="1:9" ht="12">
      <c r="A249" s="44"/>
      <c r="B249"/>
      <c r="C249"/>
      <c r="D249"/>
      <c r="G249" s="3"/>
      <c r="H249" s="50"/>
      <c r="I249" s="50"/>
    </row>
    <row r="250" spans="1:9" ht="12">
      <c r="A250" s="44"/>
      <c r="B250"/>
      <c r="C250"/>
      <c r="D250"/>
      <c r="G250" s="3"/>
      <c r="H250" s="50"/>
      <c r="I250" s="50"/>
    </row>
    <row r="251" spans="1:9" ht="12">
      <c r="A251" s="44"/>
      <c r="B251"/>
      <c r="C251"/>
      <c r="D251"/>
      <c r="G251" s="3"/>
      <c r="H251" s="50"/>
      <c r="I251" s="50"/>
    </row>
    <row r="252" spans="1:9" ht="12">
      <c r="A252" s="44"/>
      <c r="B252"/>
      <c r="C252"/>
      <c r="D252"/>
      <c r="G252" s="3"/>
      <c r="H252" s="50"/>
      <c r="I252" s="50"/>
    </row>
    <row r="253" spans="1:9" ht="12">
      <c r="A253" s="44"/>
      <c r="B253"/>
      <c r="C253"/>
      <c r="D253"/>
      <c r="G253" s="3"/>
      <c r="H253" s="50"/>
      <c r="I253" s="50"/>
    </row>
    <row r="254" spans="1:9" ht="12">
      <c r="A254" s="44"/>
      <c r="B254"/>
      <c r="C254"/>
      <c r="D254"/>
      <c r="G254" s="3"/>
      <c r="H254" s="50"/>
      <c r="I254" s="50"/>
    </row>
    <row r="255" spans="1:9" ht="12">
      <c r="A255" s="44"/>
      <c r="B255"/>
      <c r="C255"/>
      <c r="D255"/>
      <c r="G255" s="3"/>
      <c r="H255" s="50"/>
      <c r="I255" s="50"/>
    </row>
    <row r="256" spans="1:9" ht="12">
      <c r="A256" s="44"/>
      <c r="B256"/>
      <c r="C256"/>
      <c r="D256"/>
      <c r="G256" s="3"/>
      <c r="H256" s="50"/>
      <c r="I256" s="50"/>
    </row>
    <row r="257" spans="1:9" ht="12">
      <c r="A257" s="44"/>
      <c r="B257"/>
      <c r="C257"/>
      <c r="D257"/>
      <c r="G257" s="3"/>
      <c r="H257" s="50"/>
      <c r="I257" s="50"/>
    </row>
    <row r="258" spans="1:9" ht="12">
      <c r="A258" s="44"/>
      <c r="B258"/>
      <c r="C258"/>
      <c r="D258"/>
      <c r="G258" s="3"/>
      <c r="H258" s="50"/>
      <c r="I258" s="50"/>
    </row>
    <row r="259" spans="1:9" ht="12">
      <c r="A259" s="44"/>
      <c r="B259"/>
      <c r="C259"/>
      <c r="D259"/>
      <c r="G259" s="3"/>
      <c r="H259" s="50"/>
      <c r="I259" s="50"/>
    </row>
    <row r="260" spans="1:9" ht="12">
      <c r="A260" s="44"/>
      <c r="B260"/>
      <c r="C260"/>
      <c r="D260"/>
      <c r="G260" s="3"/>
      <c r="H260" s="50"/>
      <c r="I260" s="50"/>
    </row>
    <row r="261" spans="1:9" ht="12">
      <c r="A261" s="44"/>
      <c r="B261"/>
      <c r="C261"/>
      <c r="D261"/>
      <c r="G261" s="3"/>
      <c r="H261" s="50"/>
      <c r="I261" s="50"/>
    </row>
    <row r="262" spans="1:9" ht="12">
      <c r="A262" s="44"/>
      <c r="B262"/>
      <c r="C262"/>
      <c r="D262"/>
      <c r="G262" s="3"/>
      <c r="H262" s="50"/>
      <c r="I262" s="50"/>
    </row>
    <row r="263" spans="1:9" ht="12">
      <c r="A263" s="44"/>
      <c r="B263"/>
      <c r="C263"/>
      <c r="D263"/>
      <c r="G263" s="3"/>
      <c r="H263" s="50"/>
      <c r="I263" s="50"/>
    </row>
    <row r="264" spans="1:9" ht="12">
      <c r="A264" s="44"/>
      <c r="B264"/>
      <c r="C264"/>
      <c r="D264"/>
      <c r="G264" s="3"/>
      <c r="H264" s="50"/>
      <c r="I264" s="50"/>
    </row>
    <row r="265" spans="1:9" ht="12">
      <c r="A265" s="44"/>
      <c r="B265"/>
      <c r="C265"/>
      <c r="D265"/>
      <c r="G265" s="3"/>
      <c r="H265" s="50"/>
      <c r="I265" s="50"/>
    </row>
    <row r="266" spans="1:9" ht="12">
      <c r="A266" s="44"/>
      <c r="B266"/>
      <c r="C266"/>
      <c r="D266"/>
      <c r="G266" s="3"/>
      <c r="H266" s="50"/>
      <c r="I266" s="50"/>
    </row>
    <row r="267" spans="1:9" ht="12">
      <c r="A267" s="44"/>
      <c r="B267"/>
      <c r="C267"/>
      <c r="D267"/>
      <c r="G267" s="3"/>
      <c r="H267" s="50"/>
      <c r="I267" s="50"/>
    </row>
    <row r="268" spans="1:9" ht="12">
      <c r="A268" s="44"/>
      <c r="B268"/>
      <c r="C268"/>
      <c r="D268"/>
      <c r="G268" s="3"/>
      <c r="H268" s="50"/>
      <c r="I268" s="50"/>
    </row>
    <row r="269" spans="1:9" ht="12">
      <c r="A269" s="44"/>
      <c r="B269"/>
      <c r="C269"/>
      <c r="D269"/>
      <c r="G269" s="3"/>
      <c r="H269" s="50"/>
      <c r="I269" s="50"/>
    </row>
    <row r="270" spans="1:9" ht="12">
      <c r="A270" s="44"/>
      <c r="B270"/>
      <c r="C270"/>
      <c r="D270"/>
      <c r="G270" s="3"/>
      <c r="H270" s="50"/>
      <c r="I270" s="50"/>
    </row>
    <row r="271" spans="1:9" ht="12">
      <c r="A271" s="44"/>
      <c r="B271"/>
      <c r="C271"/>
      <c r="D271"/>
      <c r="G271" s="3"/>
      <c r="H271" s="50"/>
      <c r="I271" s="50"/>
    </row>
    <row r="272" spans="1:9" ht="12">
      <c r="A272" s="44"/>
      <c r="B272"/>
      <c r="C272"/>
      <c r="D272"/>
      <c r="G272" s="3"/>
      <c r="H272" s="50"/>
      <c r="I272" s="50"/>
    </row>
    <row r="273" spans="1:9" ht="12">
      <c r="A273" s="44"/>
      <c r="B273"/>
      <c r="C273"/>
      <c r="D273"/>
      <c r="G273" s="3"/>
      <c r="H273" s="50"/>
      <c r="I273" s="50"/>
    </row>
    <row r="274" spans="1:9" ht="12">
      <c r="A274" s="44"/>
      <c r="B274"/>
      <c r="C274"/>
      <c r="D274"/>
      <c r="G274" s="3"/>
      <c r="H274" s="50"/>
      <c r="I274" s="50"/>
    </row>
    <row r="275" spans="1:9" ht="12">
      <c r="A275" s="44"/>
      <c r="B275"/>
      <c r="C275"/>
      <c r="D275"/>
      <c r="G275" s="3"/>
      <c r="H275" s="50"/>
      <c r="I275" s="50"/>
    </row>
    <row r="276" spans="1:9" ht="12">
      <c r="A276" s="44"/>
      <c r="B276"/>
      <c r="C276"/>
      <c r="D276"/>
      <c r="G276" s="3"/>
      <c r="H276" s="50"/>
      <c r="I276" s="50"/>
    </row>
    <row r="277" spans="1:9" ht="12">
      <c r="A277" s="44"/>
      <c r="B277"/>
      <c r="C277"/>
      <c r="D277"/>
      <c r="G277" s="3"/>
      <c r="H277" s="50"/>
      <c r="I277" s="50"/>
    </row>
    <row r="278" spans="1:9" ht="12">
      <c r="A278" s="44"/>
      <c r="B278"/>
      <c r="C278"/>
      <c r="D278"/>
      <c r="G278" s="3"/>
      <c r="H278" s="50"/>
      <c r="I278" s="50"/>
    </row>
    <row r="279" spans="1:9" ht="12">
      <c r="A279" s="44"/>
      <c r="B279"/>
      <c r="C279"/>
      <c r="D279"/>
      <c r="G279" s="3"/>
      <c r="H279" s="50"/>
      <c r="I279" s="50"/>
    </row>
    <row r="280" spans="1:9" ht="12">
      <c r="A280" s="44"/>
      <c r="B280"/>
      <c r="C280"/>
      <c r="D280"/>
      <c r="G280" s="3"/>
      <c r="H280" s="50"/>
      <c r="I280" s="50"/>
    </row>
    <row r="281" spans="1:9" ht="12">
      <c r="A281" s="44"/>
      <c r="B281"/>
      <c r="C281"/>
      <c r="D281"/>
      <c r="G281" s="3"/>
      <c r="H281" s="50"/>
      <c r="I281" s="50"/>
    </row>
    <row r="282" spans="1:9" ht="12">
      <c r="A282" s="44"/>
      <c r="B282"/>
      <c r="C282"/>
      <c r="D282"/>
      <c r="G282" s="3"/>
      <c r="H282" s="50"/>
      <c r="I282" s="50"/>
    </row>
    <row r="283" spans="1:9" ht="12">
      <c r="A283" s="44"/>
      <c r="B283"/>
      <c r="C283"/>
      <c r="D283"/>
      <c r="G283" s="3"/>
      <c r="H283" s="50"/>
      <c r="I283" s="50"/>
    </row>
    <row r="284" spans="1:9" ht="12">
      <c r="A284" s="44"/>
      <c r="B284"/>
      <c r="C284"/>
      <c r="D284"/>
      <c r="G284" s="3"/>
      <c r="H284" s="50"/>
      <c r="I284" s="50"/>
    </row>
    <row r="285" spans="1:9" ht="12">
      <c r="A285" s="44"/>
      <c r="B285"/>
      <c r="C285"/>
      <c r="D285"/>
      <c r="G285" s="3"/>
      <c r="H285" s="50"/>
      <c r="I285" s="50"/>
    </row>
    <row r="286" spans="1:9" ht="12">
      <c r="A286" s="44"/>
      <c r="B286"/>
      <c r="C286"/>
      <c r="D286"/>
      <c r="G286" s="3"/>
      <c r="H286" s="50"/>
      <c r="I286" s="50"/>
    </row>
    <row r="287" spans="1:9" ht="12">
      <c r="A287" s="44"/>
      <c r="B287"/>
      <c r="C287"/>
      <c r="D287"/>
      <c r="G287" s="3"/>
      <c r="H287" s="50"/>
      <c r="I287" s="50"/>
    </row>
    <row r="288" spans="1:9" ht="12">
      <c r="A288" s="44"/>
      <c r="B288"/>
      <c r="C288"/>
      <c r="D288"/>
      <c r="G288" s="3"/>
      <c r="H288" s="50"/>
      <c r="I288" s="50"/>
    </row>
    <row r="289" spans="1:9" ht="12">
      <c r="A289" s="44"/>
      <c r="B289"/>
      <c r="C289"/>
      <c r="D289"/>
      <c r="G289" s="3"/>
      <c r="H289" s="50"/>
      <c r="I289" s="50"/>
    </row>
    <row r="290" spans="1:9" ht="12">
      <c r="A290" s="44"/>
      <c r="B290"/>
      <c r="C290"/>
      <c r="D290"/>
      <c r="G290" s="3"/>
      <c r="H290" s="50"/>
      <c r="I290" s="50"/>
    </row>
    <row r="291" spans="1:9" ht="12">
      <c r="A291" s="44"/>
      <c r="B291"/>
      <c r="C291"/>
      <c r="D291"/>
      <c r="G291" s="3"/>
      <c r="H291" s="50"/>
      <c r="I291" s="50"/>
    </row>
    <row r="292" spans="1:9" ht="12">
      <c r="A292" s="44"/>
      <c r="B292"/>
      <c r="C292"/>
      <c r="D292"/>
      <c r="G292" s="3"/>
      <c r="H292" s="50"/>
      <c r="I292" s="50"/>
    </row>
    <row r="293" spans="1:9" ht="12">
      <c r="A293" s="44"/>
      <c r="B293"/>
      <c r="C293"/>
      <c r="D293"/>
      <c r="G293" s="3"/>
      <c r="H293" s="50"/>
      <c r="I293" s="50"/>
    </row>
    <row r="294" spans="1:9" ht="12">
      <c r="A294" s="44"/>
      <c r="B294"/>
      <c r="C294"/>
      <c r="D294"/>
      <c r="G294" s="3"/>
      <c r="H294" s="50"/>
      <c r="I294" s="50"/>
    </row>
    <row r="295" spans="1:9" ht="12">
      <c r="A295" s="44"/>
      <c r="B295"/>
      <c r="C295"/>
      <c r="D295"/>
      <c r="G295" s="3"/>
      <c r="H295" s="50"/>
      <c r="I295" s="50"/>
    </row>
    <row r="296" spans="1:9" ht="12">
      <c r="A296" s="44"/>
      <c r="B296"/>
      <c r="C296"/>
      <c r="D296"/>
      <c r="G296" s="3"/>
      <c r="H296" s="50"/>
      <c r="I296" s="50"/>
    </row>
    <row r="297" spans="1:9" ht="12">
      <c r="A297" s="44"/>
      <c r="B297"/>
      <c r="C297"/>
      <c r="D297"/>
      <c r="G297" s="3"/>
      <c r="H297" s="50"/>
      <c r="I297" s="50"/>
    </row>
    <row r="298" spans="1:9" ht="12">
      <c r="A298" s="44"/>
      <c r="B298"/>
      <c r="C298"/>
      <c r="D298"/>
      <c r="G298" s="3"/>
      <c r="H298" s="50"/>
      <c r="I298" s="50"/>
    </row>
    <row r="299" spans="1:9" ht="12">
      <c r="A299" s="44"/>
      <c r="B299"/>
      <c r="C299"/>
      <c r="D299"/>
      <c r="G299" s="3"/>
      <c r="H299" s="50"/>
      <c r="I299" s="50"/>
    </row>
    <row r="300" spans="1:9" ht="12">
      <c r="A300" s="44"/>
      <c r="B300"/>
      <c r="C300"/>
      <c r="D300"/>
      <c r="G300" s="3"/>
      <c r="H300" s="50"/>
      <c r="I300" s="50"/>
    </row>
    <row r="301" spans="1:9" ht="12">
      <c r="A301" s="44"/>
      <c r="B301"/>
      <c r="C301"/>
      <c r="D301"/>
      <c r="G301" s="3"/>
      <c r="H301" s="50"/>
      <c r="I301" s="50"/>
    </row>
    <row r="302" spans="1:9" ht="12">
      <c r="A302" s="44"/>
      <c r="B302"/>
      <c r="C302"/>
      <c r="D302"/>
      <c r="G302" s="3"/>
      <c r="H302" s="50"/>
      <c r="I302" s="50"/>
    </row>
    <row r="303" spans="1:9" ht="12">
      <c r="A303" s="44"/>
      <c r="B303"/>
      <c r="C303"/>
      <c r="D303"/>
      <c r="G303" s="3"/>
      <c r="H303" s="50"/>
      <c r="I303" s="50"/>
    </row>
    <row r="304" spans="1:9" ht="12">
      <c r="A304" s="44"/>
      <c r="B304"/>
      <c r="C304"/>
      <c r="D304"/>
      <c r="G304" s="3"/>
      <c r="H304" s="50"/>
      <c r="I304" s="50"/>
    </row>
    <row r="305" spans="1:9" ht="12">
      <c r="A305" s="44"/>
      <c r="B305"/>
      <c r="C305"/>
      <c r="D305"/>
      <c r="G305" s="3"/>
      <c r="H305" s="50"/>
      <c r="I305" s="50"/>
    </row>
    <row r="306" spans="1:9" ht="12">
      <c r="A306" s="44"/>
      <c r="B306"/>
      <c r="C306"/>
      <c r="D306"/>
      <c r="G306" s="3"/>
      <c r="H306" s="50"/>
      <c r="I306" s="50"/>
    </row>
    <row r="307" spans="1:9" ht="12">
      <c r="A307" s="44"/>
      <c r="B307"/>
      <c r="C307"/>
      <c r="D307"/>
      <c r="G307" s="3"/>
      <c r="H307" s="50"/>
      <c r="I307" s="50"/>
    </row>
    <row r="308" spans="1:9" ht="12">
      <c r="A308" s="44"/>
      <c r="B308"/>
      <c r="C308"/>
      <c r="D308"/>
      <c r="G308" s="3"/>
      <c r="H308" s="50"/>
      <c r="I308" s="50"/>
    </row>
    <row r="309" spans="1:9" ht="12">
      <c r="A309" s="44"/>
      <c r="B309"/>
      <c r="C309"/>
      <c r="D309"/>
      <c r="G309" s="3"/>
      <c r="H309" s="50"/>
      <c r="I309" s="50"/>
    </row>
    <row r="310" spans="1:9" ht="12">
      <c r="A310" s="44"/>
      <c r="B310"/>
      <c r="C310"/>
      <c r="D310"/>
      <c r="G310" s="3"/>
      <c r="H310" s="50"/>
      <c r="I310" s="50"/>
    </row>
    <row r="311" spans="1:9" ht="12">
      <c r="A311" s="44"/>
      <c r="B311"/>
      <c r="C311"/>
      <c r="D311"/>
      <c r="G311" s="3"/>
      <c r="H311" s="50"/>
      <c r="I311" s="50"/>
    </row>
    <row r="312" spans="1:9" ht="12">
      <c r="A312" s="44"/>
      <c r="B312"/>
      <c r="C312"/>
      <c r="D312"/>
      <c r="G312" s="3"/>
      <c r="H312" s="50"/>
      <c r="I312" s="50"/>
    </row>
    <row r="313" spans="1:9" ht="12">
      <c r="A313" s="44"/>
      <c r="B313"/>
      <c r="C313"/>
      <c r="D313"/>
      <c r="G313" s="3"/>
      <c r="H313" s="50"/>
      <c r="I313" s="50"/>
    </row>
    <row r="314" spans="1:9" ht="12">
      <c r="A314" s="44"/>
      <c r="B314"/>
      <c r="C314"/>
      <c r="D314"/>
      <c r="G314" s="3"/>
      <c r="H314" s="50"/>
      <c r="I314" s="50"/>
    </row>
    <row r="315" spans="1:9" ht="12">
      <c r="A315" s="44"/>
      <c r="B315"/>
      <c r="C315"/>
      <c r="D315"/>
      <c r="G315" s="3"/>
      <c r="H315" s="50"/>
      <c r="I315" s="50"/>
    </row>
    <row r="316" spans="1:9" ht="12">
      <c r="A316" s="44"/>
      <c r="B316"/>
      <c r="C316"/>
      <c r="D316"/>
      <c r="G316" s="3"/>
      <c r="H316" s="50"/>
      <c r="I316" s="50"/>
    </row>
    <row r="317" spans="1:9" ht="12">
      <c r="A317" s="44"/>
      <c r="B317"/>
      <c r="C317"/>
      <c r="D317"/>
      <c r="G317" s="3"/>
      <c r="H317" s="50"/>
      <c r="I317" s="50"/>
    </row>
    <row r="318" spans="1:9" ht="12">
      <c r="A318" s="44"/>
      <c r="B318"/>
      <c r="C318"/>
      <c r="D318"/>
      <c r="G318" s="3"/>
      <c r="H318" s="50"/>
      <c r="I318" s="50"/>
    </row>
    <row r="319" spans="1:9" ht="12">
      <c r="A319" s="44"/>
      <c r="B319"/>
      <c r="C319"/>
      <c r="D319"/>
      <c r="G319" s="3"/>
      <c r="H319" s="50"/>
      <c r="I319" s="50"/>
    </row>
    <row r="320" spans="1:9" ht="12">
      <c r="A320" s="44"/>
      <c r="B320"/>
      <c r="C320"/>
      <c r="D320"/>
      <c r="G320" s="3"/>
      <c r="H320" s="50"/>
      <c r="I320" s="50"/>
    </row>
    <row r="321" spans="1:9" ht="12">
      <c r="A321" s="44"/>
      <c r="B321"/>
      <c r="C321"/>
      <c r="D321"/>
      <c r="G321" s="3"/>
      <c r="H321" s="50"/>
      <c r="I321" s="50"/>
    </row>
    <row r="322" spans="1:9" ht="12">
      <c r="A322" s="44"/>
      <c r="B322"/>
      <c r="C322"/>
      <c r="D322"/>
      <c r="G322" s="3"/>
      <c r="H322" s="50"/>
      <c r="I322" s="50"/>
    </row>
    <row r="323" spans="1:9" ht="12">
      <c r="A323" s="44"/>
      <c r="B323"/>
      <c r="C323"/>
      <c r="D323"/>
      <c r="G323" s="3"/>
      <c r="H323" s="50"/>
      <c r="I323" s="50"/>
    </row>
    <row r="324" spans="1:9" ht="12">
      <c r="A324" s="44"/>
      <c r="B324"/>
      <c r="C324"/>
      <c r="D324"/>
      <c r="G324" s="3"/>
      <c r="H324" s="50"/>
      <c r="I324" s="50"/>
    </row>
    <row r="325" spans="1:9" ht="12">
      <c r="A325" s="44"/>
      <c r="B325"/>
      <c r="C325"/>
      <c r="D325"/>
      <c r="G325" s="3"/>
      <c r="H325" s="50"/>
      <c r="I325" s="50"/>
    </row>
    <row r="326" spans="1:9" ht="12">
      <c r="A326" s="44"/>
      <c r="B326"/>
      <c r="C326"/>
      <c r="D326"/>
      <c r="G326" s="3"/>
      <c r="H326" s="50"/>
      <c r="I326" s="50"/>
    </row>
    <row r="327" spans="1:9" ht="12">
      <c r="A327" s="44"/>
      <c r="B327"/>
      <c r="C327"/>
      <c r="D327"/>
      <c r="G327" s="3"/>
      <c r="H327" s="50"/>
      <c r="I327" s="50"/>
    </row>
    <row r="328" spans="1:9" ht="12">
      <c r="A328" s="44"/>
      <c r="B328"/>
      <c r="C328"/>
      <c r="D328"/>
      <c r="G328" s="3"/>
      <c r="H328" s="50"/>
      <c r="I328" s="50"/>
    </row>
    <row r="329" spans="1:9" ht="12">
      <c r="A329" s="44"/>
      <c r="B329"/>
      <c r="C329"/>
      <c r="D329"/>
      <c r="G329" s="3"/>
      <c r="H329" s="50"/>
      <c r="I329" s="50"/>
    </row>
    <row r="330" spans="1:9" ht="12">
      <c r="A330" s="44"/>
      <c r="B330"/>
      <c r="C330"/>
      <c r="D330"/>
      <c r="G330" s="3"/>
      <c r="H330" s="50"/>
      <c r="I330" s="50"/>
    </row>
    <row r="331" spans="1:9" ht="12">
      <c r="A331" s="44"/>
      <c r="B331"/>
      <c r="C331"/>
      <c r="D331"/>
      <c r="G331" s="3"/>
      <c r="H331" s="50"/>
      <c r="I331" s="50"/>
    </row>
    <row r="332" spans="1:9" ht="12">
      <c r="A332" s="44"/>
      <c r="B332"/>
      <c r="C332"/>
      <c r="D332"/>
      <c r="G332" s="3"/>
      <c r="H332" s="50"/>
      <c r="I332" s="50"/>
    </row>
    <row r="333" spans="1:9" ht="12">
      <c r="A333" s="44"/>
      <c r="B333"/>
      <c r="C333"/>
      <c r="D333"/>
      <c r="G333" s="3"/>
      <c r="H333" s="50"/>
      <c r="I333" s="50"/>
    </row>
    <row r="334" spans="1:9" ht="12">
      <c r="A334" s="44"/>
      <c r="B334"/>
      <c r="C334"/>
      <c r="D334"/>
      <c r="G334" s="3"/>
      <c r="H334" s="50"/>
      <c r="I334" s="50"/>
    </row>
  </sheetData>
  <sheetProtection/>
  <printOptions/>
  <pageMargins left="0.5" right="0" top="1" bottom="1" header="0.5" footer="0.5"/>
  <pageSetup horizontalDpi="600" verticalDpi="600" orientation="landscape" scale="90"/>
  <headerFooter alignWithMargins="0">
    <oddHeader>&amp;C&amp;"Arial,Bold"&amp;14MCCBL-Vendor Payment List-USM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I100"/>
  <sheetViews>
    <sheetView workbookViewId="0" topLeftCell="A1">
      <pane ySplit="3" topLeftCell="BM82" activePane="bottomLeft" state="frozen"/>
      <selection pane="topLeft" activeCell="A1" sqref="A1"/>
      <selection pane="bottomLeft" activeCell="I100" sqref="I100"/>
    </sheetView>
  </sheetViews>
  <sheetFormatPr defaultColWidth="8.8515625" defaultRowHeight="12.75"/>
  <cols>
    <col min="1" max="1" width="9.7109375" style="2" customWidth="1"/>
    <col min="2" max="2" width="12.7109375" style="2" customWidth="1"/>
    <col min="3" max="3" width="10.7109375" style="2" customWidth="1"/>
    <col min="4" max="4" width="9.7109375" style="16" customWidth="1"/>
    <col min="5" max="5" width="14.7109375" style="2" customWidth="1"/>
    <col min="6" max="6" width="35.7109375" style="3" customWidth="1"/>
    <col min="7" max="7" width="14.7109375" style="10" customWidth="1"/>
    <col min="8" max="9" width="14.7109375" style="0" customWidth="1"/>
  </cols>
  <sheetData>
    <row r="1" ht="12" customHeight="1"/>
    <row r="2" ht="12.75" thickBot="1"/>
    <row r="3" spans="1:9" ht="12.75" thickBot="1">
      <c r="A3" s="39" t="s">
        <v>36</v>
      </c>
      <c r="B3" s="39" t="s">
        <v>10</v>
      </c>
      <c r="C3" s="39" t="s">
        <v>26</v>
      </c>
      <c r="D3" s="48" t="s">
        <v>38</v>
      </c>
      <c r="E3" s="54" t="s">
        <v>11</v>
      </c>
      <c r="F3" s="48" t="s">
        <v>12</v>
      </c>
      <c r="G3" s="48" t="s">
        <v>7</v>
      </c>
      <c r="H3" s="49" t="s">
        <v>37</v>
      </c>
      <c r="I3" s="49" t="s">
        <v>40</v>
      </c>
    </row>
    <row r="4" spans="1:9" ht="12">
      <c r="A4" s="44">
        <v>41095</v>
      </c>
      <c r="B4" t="s">
        <v>82</v>
      </c>
      <c r="C4" t="s">
        <v>95</v>
      </c>
      <c r="D4" t="s">
        <v>20</v>
      </c>
      <c r="E4" s="4" t="s">
        <v>5</v>
      </c>
      <c r="F4" s="80" t="s">
        <v>64</v>
      </c>
      <c r="G4" s="65">
        <v>2460</v>
      </c>
      <c r="H4" s="50">
        <v>435.85</v>
      </c>
      <c r="I4" s="50"/>
    </row>
    <row r="5" spans="1:9" ht="12">
      <c r="A5" s="44">
        <v>41108</v>
      </c>
      <c r="B5" t="s">
        <v>148</v>
      </c>
      <c r="C5" t="s">
        <v>155</v>
      </c>
      <c r="D5" t="s">
        <v>20</v>
      </c>
      <c r="E5" s="4" t="s">
        <v>5</v>
      </c>
      <c r="F5" s="80" t="s">
        <v>59</v>
      </c>
      <c r="G5" s="3">
        <v>16</v>
      </c>
      <c r="H5" s="50">
        <v>69489.84</v>
      </c>
      <c r="I5" s="50"/>
    </row>
    <row r="6" spans="1:9" ht="12">
      <c r="A6" s="44">
        <v>41116</v>
      </c>
      <c r="B6" t="s">
        <v>183</v>
      </c>
      <c r="C6" t="s">
        <v>201</v>
      </c>
      <c r="D6" t="s">
        <v>20</v>
      </c>
      <c r="E6" s="4" t="s">
        <v>5</v>
      </c>
      <c r="F6" s="80" t="s">
        <v>64</v>
      </c>
      <c r="G6" s="3">
        <v>2534</v>
      </c>
      <c r="H6" s="50">
        <v>435.85</v>
      </c>
      <c r="I6" s="50">
        <f>SUM(H4:H6)</f>
        <v>70361.54000000001</v>
      </c>
    </row>
    <row r="7" spans="1:9" ht="12">
      <c r="A7" s="44">
        <v>41101</v>
      </c>
      <c r="B7" t="s">
        <v>122</v>
      </c>
      <c r="C7" t="s">
        <v>132</v>
      </c>
      <c r="D7" t="s">
        <v>20</v>
      </c>
      <c r="E7" s="2">
        <v>10046</v>
      </c>
      <c r="F7" s="76" t="s">
        <v>143</v>
      </c>
      <c r="G7" s="68" t="s">
        <v>144</v>
      </c>
      <c r="H7" s="50">
        <v>1711.21</v>
      </c>
      <c r="I7" s="50">
        <f>H7</f>
        <v>1711.21</v>
      </c>
    </row>
    <row r="8" spans="1:9" ht="12">
      <c r="A8" s="44">
        <v>41095</v>
      </c>
      <c r="B8" t="s">
        <v>82</v>
      </c>
      <c r="C8" t="s">
        <v>96</v>
      </c>
      <c r="D8" t="s">
        <v>20</v>
      </c>
      <c r="E8" s="2">
        <v>10903</v>
      </c>
      <c r="F8" s="76" t="s">
        <v>73</v>
      </c>
      <c r="G8" s="65" t="s">
        <v>112</v>
      </c>
      <c r="H8" s="50">
        <v>1797</v>
      </c>
      <c r="I8" s="50"/>
    </row>
    <row r="9" spans="1:9" ht="12">
      <c r="A9" s="44">
        <v>41108</v>
      </c>
      <c r="B9" t="s">
        <v>61</v>
      </c>
      <c r="C9"/>
      <c r="D9" t="s">
        <v>20</v>
      </c>
      <c r="E9" s="2">
        <v>10903</v>
      </c>
      <c r="F9" t="s">
        <v>48</v>
      </c>
      <c r="G9" s="3" t="s">
        <v>179</v>
      </c>
      <c r="H9" s="50">
        <v>575.41</v>
      </c>
      <c r="I9" s="50"/>
    </row>
    <row r="10" spans="1:9" ht="12">
      <c r="A10" s="44">
        <v>41116</v>
      </c>
      <c r="B10" t="s">
        <v>183</v>
      </c>
      <c r="C10" t="s">
        <v>202</v>
      </c>
      <c r="D10" t="s">
        <v>20</v>
      </c>
      <c r="E10" s="2">
        <v>10903</v>
      </c>
      <c r="F10" s="80" t="s">
        <v>4</v>
      </c>
      <c r="G10" s="65" t="s">
        <v>219</v>
      </c>
      <c r="H10" s="50">
        <v>896486.46</v>
      </c>
      <c r="I10" s="50">
        <f>SUM(H8:H10)</f>
        <v>898858.87</v>
      </c>
    </row>
    <row r="11" spans="1:9" ht="12">
      <c r="A11" s="44">
        <v>41101</v>
      </c>
      <c r="B11" t="s">
        <v>122</v>
      </c>
      <c r="C11" t="s">
        <v>133</v>
      </c>
      <c r="D11" t="s">
        <v>20</v>
      </c>
      <c r="E11" s="2">
        <v>11037</v>
      </c>
      <c r="F11" s="76" t="s">
        <v>143</v>
      </c>
      <c r="G11" s="68" t="s">
        <v>144</v>
      </c>
      <c r="H11" s="50">
        <v>245232.84</v>
      </c>
      <c r="I11" s="50"/>
    </row>
    <row r="12" spans="1:9" ht="12">
      <c r="A12" s="44">
        <v>41108</v>
      </c>
      <c r="B12" t="s">
        <v>148</v>
      </c>
      <c r="C12" t="s">
        <v>156</v>
      </c>
      <c r="D12" t="s">
        <v>20</v>
      </c>
      <c r="E12" s="2">
        <v>11037</v>
      </c>
      <c r="F12" s="76" t="s">
        <v>57</v>
      </c>
      <c r="G12" s="83" t="s">
        <v>170</v>
      </c>
      <c r="H12" s="50">
        <v>5744.48</v>
      </c>
      <c r="I12" s="50"/>
    </row>
    <row r="13" spans="1:9" ht="12">
      <c r="A13" s="44">
        <v>41108</v>
      </c>
      <c r="B13" t="s">
        <v>63</v>
      </c>
      <c r="C13"/>
      <c r="D13" t="s">
        <v>20</v>
      </c>
      <c r="E13" s="2">
        <v>11037</v>
      </c>
      <c r="F13" t="s">
        <v>48</v>
      </c>
      <c r="G13" s="3" t="s">
        <v>179</v>
      </c>
      <c r="H13" s="50">
        <v>14.16</v>
      </c>
      <c r="I13" s="50">
        <f>SUM(H11:H13)</f>
        <v>250991.48</v>
      </c>
    </row>
    <row r="14" spans="1:9" ht="12">
      <c r="A14" s="44"/>
      <c r="B14"/>
      <c r="C14"/>
      <c r="D14"/>
      <c r="F14"/>
      <c r="G14" s="3"/>
      <c r="H14" s="50"/>
      <c r="I14" s="50"/>
    </row>
    <row r="15" spans="1:9" ht="12.75" thickBot="1">
      <c r="A15" s="44"/>
      <c r="B15"/>
      <c r="C15"/>
      <c r="D15"/>
      <c r="F15" s="12" t="s">
        <v>223</v>
      </c>
      <c r="G15" s="3"/>
      <c r="H15" s="55">
        <f>SUM(H4:H14)</f>
        <v>1221923.0999999999</v>
      </c>
      <c r="I15" s="55">
        <f>SUM(I4:I14)</f>
        <v>1221923.1</v>
      </c>
    </row>
    <row r="16" spans="1:9" ht="12.75" thickTop="1">
      <c r="A16" s="44"/>
      <c r="B16"/>
      <c r="C16"/>
      <c r="D16"/>
      <c r="F16"/>
      <c r="G16" s="3"/>
      <c r="H16" s="50"/>
      <c r="I16" s="50"/>
    </row>
    <row r="17" spans="1:9" ht="12">
      <c r="A17" s="44">
        <v>41150</v>
      </c>
      <c r="B17" t="s">
        <v>362</v>
      </c>
      <c r="C17" t="s">
        <v>375</v>
      </c>
      <c r="D17" t="s">
        <v>20</v>
      </c>
      <c r="E17" s="4" t="s">
        <v>5</v>
      </c>
      <c r="F17" s="80" t="s">
        <v>59</v>
      </c>
      <c r="G17" s="3">
        <v>17</v>
      </c>
      <c r="H17" s="50">
        <v>20140</v>
      </c>
      <c r="I17" s="50"/>
    </row>
    <row r="18" spans="1:9" ht="12">
      <c r="A18" s="44">
        <v>41151</v>
      </c>
      <c r="B18" t="s">
        <v>396</v>
      </c>
      <c r="C18"/>
      <c r="D18" t="s">
        <v>20</v>
      </c>
      <c r="E18" s="4" t="s">
        <v>5</v>
      </c>
      <c r="F18" s="103" t="s">
        <v>48</v>
      </c>
      <c r="G18" s="3" t="s">
        <v>399</v>
      </c>
      <c r="H18" s="50">
        <v>28435.68</v>
      </c>
      <c r="I18" s="50">
        <f>SUM(H17:H18)</f>
        <v>48575.68</v>
      </c>
    </row>
    <row r="19" spans="1:9" ht="12">
      <c r="A19" s="44">
        <v>41122</v>
      </c>
      <c r="B19" t="s">
        <v>237</v>
      </c>
      <c r="C19" t="s">
        <v>238</v>
      </c>
      <c r="D19" t="s">
        <v>20</v>
      </c>
      <c r="E19" s="2">
        <v>10903</v>
      </c>
      <c r="F19" t="s">
        <v>269</v>
      </c>
      <c r="G19" s="3">
        <v>366108</v>
      </c>
      <c r="H19" s="50">
        <v>30695</v>
      </c>
      <c r="I19" s="50"/>
    </row>
    <row r="20" spans="1:9" ht="12">
      <c r="A20" s="44">
        <v>41130</v>
      </c>
      <c r="B20" s="65" t="s">
        <v>270</v>
      </c>
      <c r="C20"/>
      <c r="D20" t="s">
        <v>20</v>
      </c>
      <c r="E20" s="2">
        <v>10903</v>
      </c>
      <c r="F20" s="80" t="s">
        <v>271</v>
      </c>
      <c r="G20" s="65">
        <v>403418</v>
      </c>
      <c r="H20" s="106">
        <v>878</v>
      </c>
      <c r="I20" s="50"/>
    </row>
    <row r="21" spans="1:9" ht="12">
      <c r="A21" s="44">
        <v>41136</v>
      </c>
      <c r="B21" t="s">
        <v>300</v>
      </c>
      <c r="C21" t="s">
        <v>315</v>
      </c>
      <c r="D21" t="s">
        <v>20</v>
      </c>
      <c r="E21" s="2">
        <v>10903</v>
      </c>
      <c r="F21" s="80" t="s">
        <v>336</v>
      </c>
      <c r="G21" s="66" t="s">
        <v>337</v>
      </c>
      <c r="H21" s="50">
        <v>52251.92</v>
      </c>
      <c r="I21" s="50"/>
    </row>
    <row r="22" spans="1:9" ht="12">
      <c r="A22" s="44">
        <v>41151</v>
      </c>
      <c r="B22" t="s">
        <v>393</v>
      </c>
      <c r="C22"/>
      <c r="D22" t="s">
        <v>20</v>
      </c>
      <c r="E22" s="2">
        <v>10903</v>
      </c>
      <c r="F22" s="103" t="s">
        <v>48</v>
      </c>
      <c r="G22" s="3" t="s">
        <v>399</v>
      </c>
      <c r="H22" s="50">
        <v>6013.28</v>
      </c>
      <c r="I22" s="50"/>
    </row>
    <row r="23" spans="1:9" ht="12">
      <c r="A23" s="44">
        <v>41151</v>
      </c>
      <c r="B23" t="s">
        <v>397</v>
      </c>
      <c r="C23"/>
      <c r="D23" t="s">
        <v>20</v>
      </c>
      <c r="E23" s="2">
        <v>10903</v>
      </c>
      <c r="F23" s="80" t="s">
        <v>271</v>
      </c>
      <c r="G23" s="65" t="s">
        <v>400</v>
      </c>
      <c r="H23" s="106">
        <f>526+11325+1764</f>
        <v>13615</v>
      </c>
      <c r="I23" s="50">
        <f>SUM(H19:H23)</f>
        <v>103453.2</v>
      </c>
    </row>
    <row r="24" spans="1:9" ht="12">
      <c r="A24" s="44">
        <v>41122</v>
      </c>
      <c r="B24" t="s">
        <v>237</v>
      </c>
      <c r="C24" t="s">
        <v>243</v>
      </c>
      <c r="D24" t="s">
        <v>20</v>
      </c>
      <c r="E24" s="2">
        <v>11037</v>
      </c>
      <c r="F24" s="76" t="s">
        <v>57</v>
      </c>
      <c r="G24" s="65" t="s">
        <v>275</v>
      </c>
      <c r="H24" s="50">
        <v>3327.26</v>
      </c>
      <c r="I24" s="50"/>
    </row>
    <row r="25" spans="1:9" ht="12">
      <c r="A25" s="44">
        <v>41136</v>
      </c>
      <c r="B25" t="s">
        <v>300</v>
      </c>
      <c r="C25" t="s">
        <v>316</v>
      </c>
      <c r="D25" t="s">
        <v>20</v>
      </c>
      <c r="E25" s="2">
        <v>11037</v>
      </c>
      <c r="F25" s="76" t="s">
        <v>143</v>
      </c>
      <c r="G25" s="65" t="s">
        <v>338</v>
      </c>
      <c r="H25" s="50">
        <v>390022.82</v>
      </c>
      <c r="I25" s="50"/>
    </row>
    <row r="26" spans="1:9" ht="12">
      <c r="A26" s="44">
        <v>41151</v>
      </c>
      <c r="B26" t="s">
        <v>394</v>
      </c>
      <c r="C26"/>
      <c r="D26" t="s">
        <v>20</v>
      </c>
      <c r="E26" s="2">
        <v>11037</v>
      </c>
      <c r="F26" s="103" t="s">
        <v>48</v>
      </c>
      <c r="G26" s="3" t="s">
        <v>399</v>
      </c>
      <c r="H26" s="50">
        <v>8355.59</v>
      </c>
      <c r="I26" s="50">
        <f>SUM(H24:H26)</f>
        <v>401705.67000000004</v>
      </c>
    </row>
    <row r="28" spans="6:9" ht="12.75" thickBot="1">
      <c r="F28" s="12" t="s">
        <v>408</v>
      </c>
      <c r="G28" s="3"/>
      <c r="H28" s="55">
        <f>SUM(H17:H27)</f>
        <v>553734.5499999999</v>
      </c>
      <c r="I28" s="55">
        <f>SUM(I17:I27)</f>
        <v>553734.55</v>
      </c>
    </row>
    <row r="29" ht="12.75" thickTop="1"/>
    <row r="30" spans="1:9" ht="12">
      <c r="A30" s="44">
        <v>41158</v>
      </c>
      <c r="B30" t="s">
        <v>419</v>
      </c>
      <c r="C30" t="s">
        <v>438</v>
      </c>
      <c r="D30" t="s">
        <v>20</v>
      </c>
      <c r="E30" s="2">
        <v>11037</v>
      </c>
      <c r="F30" s="80" t="s">
        <v>57</v>
      </c>
      <c r="G30" s="65" t="s">
        <v>459</v>
      </c>
      <c r="H30" s="50">
        <v>6172.08</v>
      </c>
      <c r="I30" s="50">
        <f>H30</f>
        <v>6172.08</v>
      </c>
    </row>
    <row r="31" spans="1:9" ht="12">
      <c r="A31" s="44">
        <v>41171</v>
      </c>
      <c r="B31" t="s">
        <v>489</v>
      </c>
      <c r="C31" t="s">
        <v>498</v>
      </c>
      <c r="D31" t="s">
        <v>20</v>
      </c>
      <c r="E31" s="2">
        <v>11038</v>
      </c>
      <c r="F31" s="80" t="s">
        <v>511</v>
      </c>
      <c r="G31" s="68" t="s">
        <v>513</v>
      </c>
      <c r="H31" s="50">
        <v>280</v>
      </c>
      <c r="I31" s="50">
        <f>H31</f>
        <v>280</v>
      </c>
    </row>
    <row r="33" spans="6:9" ht="12.75" thickBot="1">
      <c r="F33" s="12" t="s">
        <v>538</v>
      </c>
      <c r="G33" s="3"/>
      <c r="H33" s="55">
        <f>SUM(H30:H32)</f>
        <v>6452.08</v>
      </c>
      <c r="I33" s="55">
        <f>SUM(I30:I32)</f>
        <v>6452.08</v>
      </c>
    </row>
    <row r="34" ht="12.75" thickTop="1"/>
    <row r="36" spans="1:9" ht="12">
      <c r="A36" s="44">
        <v>41192</v>
      </c>
      <c r="B36" t="s">
        <v>566</v>
      </c>
      <c r="C36" t="s">
        <v>578</v>
      </c>
      <c r="D36" t="s">
        <v>20</v>
      </c>
      <c r="E36" s="4" t="s">
        <v>5</v>
      </c>
      <c r="F36" s="80" t="s">
        <v>64</v>
      </c>
      <c r="G36" s="65">
        <v>2661</v>
      </c>
      <c r="H36" s="50">
        <v>7457.03</v>
      </c>
      <c r="I36" s="50">
        <f>H36</f>
        <v>7457.03</v>
      </c>
    </row>
    <row r="37" spans="1:9" ht="12">
      <c r="A37" s="44">
        <v>41186</v>
      </c>
      <c r="B37" s="65" t="s">
        <v>605</v>
      </c>
      <c r="C37"/>
      <c r="D37" t="s">
        <v>20</v>
      </c>
      <c r="E37" s="2">
        <v>10903</v>
      </c>
      <c r="F37" s="80" t="s">
        <v>271</v>
      </c>
      <c r="G37" s="65" t="s">
        <v>606</v>
      </c>
      <c r="H37" s="50">
        <v>791</v>
      </c>
      <c r="I37" s="50"/>
    </row>
    <row r="38" spans="1:9" ht="12">
      <c r="A38" s="44">
        <v>41206</v>
      </c>
      <c r="B38" t="s">
        <v>647</v>
      </c>
      <c r="C38" t="s">
        <v>664</v>
      </c>
      <c r="D38" t="s">
        <v>20</v>
      </c>
      <c r="E38" s="2">
        <v>10903</v>
      </c>
      <c r="F38" s="80" t="s">
        <v>704</v>
      </c>
      <c r="G38" s="66" t="s">
        <v>705</v>
      </c>
      <c r="H38" s="50">
        <v>2661.52</v>
      </c>
      <c r="I38" s="50"/>
    </row>
    <row r="39" spans="1:9" ht="12">
      <c r="A39" s="44">
        <v>41213</v>
      </c>
      <c r="B39" t="s">
        <v>673</v>
      </c>
      <c r="C39" t="s">
        <v>682</v>
      </c>
      <c r="D39" t="s">
        <v>20</v>
      </c>
      <c r="E39" s="2">
        <v>10903</v>
      </c>
      <c r="F39" s="80" t="s">
        <v>336</v>
      </c>
      <c r="G39" s="66" t="s">
        <v>721</v>
      </c>
      <c r="H39" s="50">
        <v>48913.75</v>
      </c>
      <c r="I39" s="50">
        <f>SUM(H37:H39)</f>
        <v>52366.27</v>
      </c>
    </row>
    <row r="40" spans="1:9" ht="12">
      <c r="A40" s="44">
        <v>41192</v>
      </c>
      <c r="B40" t="s">
        <v>566</v>
      </c>
      <c r="C40" t="s">
        <v>579</v>
      </c>
      <c r="D40" t="s">
        <v>20</v>
      </c>
      <c r="E40" s="2">
        <v>11037</v>
      </c>
      <c r="F40" s="80" t="s">
        <v>143</v>
      </c>
      <c r="G40" s="65" t="s">
        <v>628</v>
      </c>
      <c r="H40" s="50">
        <v>492952.47</v>
      </c>
      <c r="I40" s="50"/>
    </row>
    <row r="41" spans="1:9" ht="12">
      <c r="A41" s="44">
        <v>41192</v>
      </c>
      <c r="B41" t="s">
        <v>566</v>
      </c>
      <c r="C41" t="s">
        <v>580</v>
      </c>
      <c r="D41" t="s">
        <v>20</v>
      </c>
      <c r="E41" s="2">
        <v>11037</v>
      </c>
      <c r="F41" s="80" t="s">
        <v>143</v>
      </c>
      <c r="G41" s="65" t="s">
        <v>628</v>
      </c>
      <c r="H41" s="50">
        <v>0.02</v>
      </c>
      <c r="I41" s="50"/>
    </row>
    <row r="42" spans="1:9" ht="12">
      <c r="A42" s="44">
        <v>41192</v>
      </c>
      <c r="B42" t="s">
        <v>566</v>
      </c>
      <c r="C42" t="s">
        <v>584</v>
      </c>
      <c r="D42" t="s">
        <v>20</v>
      </c>
      <c r="E42" s="2">
        <v>11037</v>
      </c>
      <c r="F42" s="80" t="s">
        <v>57</v>
      </c>
      <c r="G42" s="65" t="s">
        <v>632</v>
      </c>
      <c r="H42" s="50">
        <v>8404.22</v>
      </c>
      <c r="I42" s="50"/>
    </row>
    <row r="43" spans="1:9" ht="12">
      <c r="A43" s="44">
        <v>41199</v>
      </c>
      <c r="B43" t="s">
        <v>587</v>
      </c>
      <c r="C43" t="s">
        <v>593</v>
      </c>
      <c r="D43" t="s">
        <v>20</v>
      </c>
      <c r="E43" s="2">
        <v>11037</v>
      </c>
      <c r="F43" s="80" t="s">
        <v>143</v>
      </c>
      <c r="G43" s="65">
        <v>1011974</v>
      </c>
      <c r="H43" s="50">
        <v>500915.29</v>
      </c>
      <c r="I43" s="50">
        <f>SUM(H40:H43)</f>
        <v>1002272</v>
      </c>
    </row>
    <row r="45" spans="6:9" ht="12.75" thickBot="1">
      <c r="F45" s="12" t="s">
        <v>727</v>
      </c>
      <c r="G45" s="3"/>
      <c r="H45" s="55">
        <f>SUM(H36:H44)</f>
        <v>1062095.3</v>
      </c>
      <c r="I45" s="55">
        <f>SUM(I36:I44)</f>
        <v>1062095.3</v>
      </c>
    </row>
    <row r="46" ht="12.75" thickTop="1"/>
    <row r="47" spans="1:9" s="9" customFormat="1" ht="12">
      <c r="A47" s="74">
        <v>41220</v>
      </c>
      <c r="B47" s="9" t="s">
        <v>787</v>
      </c>
      <c r="D47" s="9" t="s">
        <v>20</v>
      </c>
      <c r="E47" s="73" t="s">
        <v>5</v>
      </c>
      <c r="F47" s="64" t="s">
        <v>48</v>
      </c>
      <c r="G47" s="72" t="s">
        <v>789</v>
      </c>
      <c r="H47" s="70">
        <v>1834.56</v>
      </c>
      <c r="I47" s="70">
        <f>H47</f>
        <v>1834.56</v>
      </c>
    </row>
    <row r="48" spans="1:9" s="9" customFormat="1" ht="12">
      <c r="A48" s="74">
        <v>41220</v>
      </c>
      <c r="B48" s="9" t="s">
        <v>785</v>
      </c>
      <c r="D48" s="9" t="s">
        <v>20</v>
      </c>
      <c r="E48" s="73">
        <v>10903</v>
      </c>
      <c r="F48" s="64" t="s">
        <v>48</v>
      </c>
      <c r="G48" s="72" t="s">
        <v>789</v>
      </c>
      <c r="H48" s="70">
        <v>11313.12</v>
      </c>
      <c r="I48" s="70"/>
    </row>
    <row r="49" spans="1:9" ht="12">
      <c r="A49" s="44">
        <v>41221</v>
      </c>
      <c r="B49" t="s">
        <v>790</v>
      </c>
      <c r="C49"/>
      <c r="D49" t="s">
        <v>20</v>
      </c>
      <c r="E49" s="4">
        <v>10903</v>
      </c>
      <c r="F49" s="80" t="s">
        <v>271</v>
      </c>
      <c r="G49" s="65" t="s">
        <v>804</v>
      </c>
      <c r="H49" s="50">
        <f>2094+3300+2339+6384+804</f>
        <v>14921</v>
      </c>
      <c r="I49" s="50">
        <f>SUM(H48:H49)</f>
        <v>26234.120000000003</v>
      </c>
    </row>
    <row r="50" spans="1:9" s="9" customFormat="1" ht="12">
      <c r="A50" s="74">
        <v>41220</v>
      </c>
      <c r="B50" s="9" t="s">
        <v>786</v>
      </c>
      <c r="D50" s="9" t="s">
        <v>20</v>
      </c>
      <c r="E50" s="73">
        <v>11037</v>
      </c>
      <c r="F50" s="64" t="s">
        <v>48</v>
      </c>
      <c r="G50" s="72" t="s">
        <v>789</v>
      </c>
      <c r="H50" s="70">
        <v>28741.44</v>
      </c>
      <c r="I50" s="70"/>
    </row>
    <row r="51" spans="1:9" ht="12">
      <c r="A51" s="44">
        <v>41227</v>
      </c>
      <c r="B51" t="s">
        <v>740</v>
      </c>
      <c r="C51" t="s">
        <v>759</v>
      </c>
      <c r="D51" t="s">
        <v>20</v>
      </c>
      <c r="E51" s="2">
        <v>11037</v>
      </c>
      <c r="F51" s="80" t="s">
        <v>57</v>
      </c>
      <c r="G51" s="65" t="s">
        <v>811</v>
      </c>
      <c r="H51" s="50">
        <v>8206.08</v>
      </c>
      <c r="I51" s="50"/>
    </row>
    <row r="52" spans="1:9" ht="12">
      <c r="A52" s="44">
        <v>41227</v>
      </c>
      <c r="B52" t="s">
        <v>740</v>
      </c>
      <c r="C52" t="s">
        <v>760</v>
      </c>
      <c r="D52" t="s">
        <v>20</v>
      </c>
      <c r="E52" s="2">
        <v>11037</v>
      </c>
      <c r="F52" s="80" t="s">
        <v>143</v>
      </c>
      <c r="G52" s="65" t="s">
        <v>812</v>
      </c>
      <c r="H52" s="50">
        <v>58911.25</v>
      </c>
      <c r="I52" s="50">
        <f>SUM(H50:H52)</f>
        <v>95858.76999999999</v>
      </c>
    </row>
    <row r="53" spans="1:9" ht="12">
      <c r="A53" s="44">
        <v>41227</v>
      </c>
      <c r="B53" t="s">
        <v>740</v>
      </c>
      <c r="C53" t="s">
        <v>761</v>
      </c>
      <c r="D53" t="s">
        <v>20</v>
      </c>
      <c r="E53" s="2">
        <v>12042</v>
      </c>
      <c r="F53" s="80" t="s">
        <v>143</v>
      </c>
      <c r="G53" s="65" t="s">
        <v>812</v>
      </c>
      <c r="H53" s="50">
        <v>324927.3</v>
      </c>
      <c r="I53" s="50">
        <f>H53</f>
        <v>324927.3</v>
      </c>
    </row>
    <row r="55" spans="6:9" ht="12.75" thickBot="1">
      <c r="F55" s="12" t="s">
        <v>854</v>
      </c>
      <c r="G55" s="3"/>
      <c r="H55" s="55">
        <f>SUM(H46:H54)</f>
        <v>448854.75</v>
      </c>
      <c r="I55" s="55">
        <f>SUM(I46:I54)</f>
        <v>448854.75</v>
      </c>
    </row>
    <row r="56" ht="12.75" thickTop="1"/>
    <row r="57" spans="1:9" ht="12">
      <c r="A57" s="44">
        <v>41262</v>
      </c>
      <c r="B57" t="s">
        <v>889</v>
      </c>
      <c r="C57" t="s">
        <v>910</v>
      </c>
      <c r="D57" t="s">
        <v>20</v>
      </c>
      <c r="E57" s="4" t="s">
        <v>5</v>
      </c>
      <c r="F57" s="80" t="s">
        <v>59</v>
      </c>
      <c r="G57" s="65" t="s">
        <v>938</v>
      </c>
      <c r="H57" s="50">
        <v>160714.04</v>
      </c>
      <c r="I57" s="50">
        <f>H57</f>
        <v>160714.04</v>
      </c>
    </row>
    <row r="58" spans="1:9" ht="12">
      <c r="A58" s="44">
        <v>41256</v>
      </c>
      <c r="B58" t="s">
        <v>874</v>
      </c>
      <c r="C58" t="s">
        <v>882</v>
      </c>
      <c r="D58" t="s">
        <v>20</v>
      </c>
      <c r="E58" s="2">
        <v>10903</v>
      </c>
      <c r="F58" s="80" t="s">
        <v>950</v>
      </c>
      <c r="G58" s="68">
        <v>3848</v>
      </c>
      <c r="H58" s="50">
        <v>1039</v>
      </c>
      <c r="I58" s="50"/>
    </row>
    <row r="59" spans="1:9" ht="12">
      <c r="A59" s="44">
        <v>41256</v>
      </c>
      <c r="B59" t="s">
        <v>874</v>
      </c>
      <c r="C59" t="s">
        <v>883</v>
      </c>
      <c r="D59" t="s">
        <v>20</v>
      </c>
      <c r="E59" s="2">
        <v>10903</v>
      </c>
      <c r="F59" s="80" t="s">
        <v>950</v>
      </c>
      <c r="G59" s="68">
        <v>3847</v>
      </c>
      <c r="H59" s="50">
        <v>4755.68</v>
      </c>
      <c r="I59" s="50">
        <f>SUM(H58:H59)</f>
        <v>5794.68</v>
      </c>
    </row>
    <row r="60" spans="1:9" ht="12">
      <c r="A60" s="44">
        <v>41262</v>
      </c>
      <c r="B60" t="s">
        <v>889</v>
      </c>
      <c r="C60" t="s">
        <v>911</v>
      </c>
      <c r="D60" t="s">
        <v>20</v>
      </c>
      <c r="E60" s="2">
        <v>11038</v>
      </c>
      <c r="F60" s="80" t="s">
        <v>355</v>
      </c>
      <c r="G60" s="83" t="s">
        <v>939</v>
      </c>
      <c r="H60" s="50">
        <v>8175</v>
      </c>
      <c r="I60" s="50">
        <f>H60</f>
        <v>8175</v>
      </c>
    </row>
    <row r="61" spans="1:9" ht="12">
      <c r="A61" s="44">
        <v>41262</v>
      </c>
      <c r="B61" t="s">
        <v>889</v>
      </c>
      <c r="C61" t="s">
        <v>912</v>
      </c>
      <c r="D61" t="s">
        <v>20</v>
      </c>
      <c r="E61" s="2">
        <v>12042</v>
      </c>
      <c r="F61" s="80" t="s">
        <v>143</v>
      </c>
      <c r="G61" s="65" t="s">
        <v>940</v>
      </c>
      <c r="H61" s="50">
        <v>398635.71</v>
      </c>
      <c r="I61" s="50">
        <f>H61</f>
        <v>398635.71</v>
      </c>
    </row>
    <row r="63" spans="6:9" ht="12.75" thickBot="1">
      <c r="F63" s="12" t="s">
        <v>976</v>
      </c>
      <c r="G63" s="3"/>
      <c r="H63" s="55">
        <f>SUM(H57:H62)</f>
        <v>573319.43</v>
      </c>
      <c r="I63" s="55">
        <f>SUM(I57:I62)</f>
        <v>573319.43</v>
      </c>
    </row>
    <row r="64" ht="12.75" thickTop="1"/>
    <row r="65" spans="1:9" ht="12">
      <c r="A65" s="44">
        <v>41305</v>
      </c>
      <c r="B65" t="s">
        <v>1082</v>
      </c>
      <c r="C65"/>
      <c r="D65" s="3" t="s">
        <v>20</v>
      </c>
      <c r="E65" s="4" t="s">
        <v>5</v>
      </c>
      <c r="F65" s="80" t="s">
        <v>48</v>
      </c>
      <c r="G65" s="68" t="s">
        <v>1120</v>
      </c>
      <c r="H65" s="50">
        <v>2140.32</v>
      </c>
      <c r="I65" s="50">
        <f>H65</f>
        <v>2140.32</v>
      </c>
    </row>
    <row r="66" spans="1:9" ht="12">
      <c r="A66" s="44">
        <v>41305</v>
      </c>
      <c r="B66" t="s">
        <v>1080</v>
      </c>
      <c r="C66"/>
      <c r="D66" s="3" t="s">
        <v>20</v>
      </c>
      <c r="E66" s="2">
        <v>10903</v>
      </c>
      <c r="F66" s="80" t="s">
        <v>48</v>
      </c>
      <c r="G66" s="68" t="s">
        <v>1120</v>
      </c>
      <c r="H66" s="50">
        <v>8867.04</v>
      </c>
      <c r="I66" s="50">
        <f>H66</f>
        <v>8867.04</v>
      </c>
    </row>
    <row r="67" spans="1:9" ht="12">
      <c r="A67" s="44">
        <v>41305</v>
      </c>
      <c r="B67" t="s">
        <v>1083</v>
      </c>
      <c r="C67"/>
      <c r="D67" s="3" t="s">
        <v>20</v>
      </c>
      <c r="E67" s="2">
        <v>11038</v>
      </c>
      <c r="F67" s="80" t="s">
        <v>48</v>
      </c>
      <c r="G67" s="68" t="s">
        <v>1120</v>
      </c>
      <c r="H67" s="50">
        <v>509.6</v>
      </c>
      <c r="I67" s="50">
        <f>H67</f>
        <v>509.6</v>
      </c>
    </row>
    <row r="68" spans="1:9" ht="12">
      <c r="A68" s="44">
        <v>41297</v>
      </c>
      <c r="B68" t="s">
        <v>1039</v>
      </c>
      <c r="C68" t="s">
        <v>1057</v>
      </c>
      <c r="D68" s="3" t="s">
        <v>20</v>
      </c>
      <c r="E68" s="2">
        <v>12042</v>
      </c>
      <c r="F68" s="80" t="s">
        <v>57</v>
      </c>
      <c r="G68" s="65" t="s">
        <v>1100</v>
      </c>
      <c r="H68" s="50">
        <v>15478.84</v>
      </c>
      <c r="I68" s="50"/>
    </row>
    <row r="69" spans="1:9" ht="12">
      <c r="A69" s="44">
        <v>41304</v>
      </c>
      <c r="B69" t="s">
        <v>1040</v>
      </c>
      <c r="C69" t="s">
        <v>1075</v>
      </c>
      <c r="D69" s="3" t="s">
        <v>20</v>
      </c>
      <c r="E69" s="2">
        <v>12042</v>
      </c>
      <c r="F69" s="80" t="s">
        <v>143</v>
      </c>
      <c r="G69" s="65" t="s">
        <v>1116</v>
      </c>
      <c r="H69" s="50">
        <v>615815.91</v>
      </c>
      <c r="I69" s="50"/>
    </row>
    <row r="70" spans="1:9" ht="12">
      <c r="A70" s="44">
        <v>41305</v>
      </c>
      <c r="B70" t="s">
        <v>1081</v>
      </c>
      <c r="C70"/>
      <c r="D70" s="3" t="s">
        <v>20</v>
      </c>
      <c r="E70" s="2">
        <v>12042</v>
      </c>
      <c r="F70" s="80" t="s">
        <v>48</v>
      </c>
      <c r="G70" s="68" t="s">
        <v>1120</v>
      </c>
      <c r="H70" s="50">
        <v>41175.68</v>
      </c>
      <c r="I70" s="50">
        <f>SUM(H68:H70)</f>
        <v>672470.43</v>
      </c>
    </row>
    <row r="71" spans="1:9" ht="12">
      <c r="A71" s="44">
        <v>41304</v>
      </c>
      <c r="B71" t="s">
        <v>1040</v>
      </c>
      <c r="C71" t="s">
        <v>1063</v>
      </c>
      <c r="D71" s="3" t="s">
        <v>20</v>
      </c>
      <c r="E71" s="2">
        <v>12049</v>
      </c>
      <c r="F71" s="76" t="s">
        <v>1106</v>
      </c>
      <c r="G71" s="68" t="s">
        <v>1107</v>
      </c>
      <c r="H71" s="50">
        <v>33570.5</v>
      </c>
      <c r="I71" s="50">
        <f>H71</f>
        <v>33570.5</v>
      </c>
    </row>
    <row r="73" spans="6:9" ht="12.75" thickBot="1">
      <c r="F73" s="12" t="s">
        <v>1122</v>
      </c>
      <c r="G73" s="3"/>
      <c r="H73" s="55">
        <f>SUM(H65:H72)</f>
        <v>717557.8900000001</v>
      </c>
      <c r="I73" s="55">
        <f>SUM(I65:I72)</f>
        <v>717557.89</v>
      </c>
    </row>
    <row r="74" ht="12.75" thickTop="1"/>
    <row r="75" spans="1:9" ht="12">
      <c r="A75" s="44">
        <v>41320</v>
      </c>
      <c r="B75" t="s">
        <v>1174</v>
      </c>
      <c r="C75" t="s">
        <v>1178</v>
      </c>
      <c r="D75" s="93" t="s">
        <v>20</v>
      </c>
      <c r="E75" s="2">
        <v>11038</v>
      </c>
      <c r="F75" s="80" t="s">
        <v>1182</v>
      </c>
      <c r="G75" s="83" t="s">
        <v>1183</v>
      </c>
      <c r="H75" s="50">
        <v>359145.13</v>
      </c>
      <c r="I75" s="50">
        <f>H75</f>
        <v>359145.13</v>
      </c>
    </row>
    <row r="76" spans="1:9" ht="12">
      <c r="A76" s="44">
        <v>41320</v>
      </c>
      <c r="B76" t="s">
        <v>1174</v>
      </c>
      <c r="C76" t="s">
        <v>1177</v>
      </c>
      <c r="D76" s="93" t="s">
        <v>20</v>
      </c>
      <c r="E76" s="2">
        <v>12042</v>
      </c>
      <c r="F76" s="80" t="s">
        <v>57</v>
      </c>
      <c r="G76" s="65" t="s">
        <v>1181</v>
      </c>
      <c r="H76" s="50">
        <v>4515.5</v>
      </c>
      <c r="I76" s="50">
        <f>H76</f>
        <v>4515.5</v>
      </c>
    </row>
    <row r="77" spans="1:9" ht="12">
      <c r="A77" s="44">
        <v>41318</v>
      </c>
      <c r="B77" t="s">
        <v>1166</v>
      </c>
      <c r="C77" t="s">
        <v>1167</v>
      </c>
      <c r="D77" s="93" t="s">
        <v>20</v>
      </c>
      <c r="E77" s="2">
        <v>12049</v>
      </c>
      <c r="F77" s="76" t="s">
        <v>1171</v>
      </c>
      <c r="G77" s="117" t="s">
        <v>1172</v>
      </c>
      <c r="H77" s="50">
        <v>49500</v>
      </c>
      <c r="I77" s="50">
        <f>H77</f>
        <v>49500</v>
      </c>
    </row>
    <row r="79" spans="6:9" ht="12.75" thickBot="1">
      <c r="F79" s="12" t="s">
        <v>1247</v>
      </c>
      <c r="G79" s="3"/>
      <c r="H79" s="55">
        <f>SUM(H75:H78)</f>
        <v>413160.63</v>
      </c>
      <c r="I79" s="55">
        <f>SUM(I75:I78)</f>
        <v>413160.63</v>
      </c>
    </row>
    <row r="80" ht="12.75" thickTop="1"/>
    <row r="81" spans="1:9" ht="12">
      <c r="A81" s="44">
        <v>41346</v>
      </c>
      <c r="B81" t="s">
        <v>1273</v>
      </c>
      <c r="C81" t="s">
        <v>1288</v>
      </c>
      <c r="D81" t="s">
        <v>20</v>
      </c>
      <c r="E81" s="4" t="s">
        <v>5</v>
      </c>
      <c r="F81" s="80" t="s">
        <v>59</v>
      </c>
      <c r="G81" s="65">
        <v>19</v>
      </c>
      <c r="H81" s="50">
        <v>66633.24</v>
      </c>
      <c r="I81" s="50">
        <f>H81</f>
        <v>66633.24</v>
      </c>
    </row>
    <row r="82" spans="1:9" ht="12">
      <c r="A82" s="44">
        <v>41340</v>
      </c>
      <c r="B82" t="s">
        <v>1258</v>
      </c>
      <c r="C82" t="s">
        <v>1260</v>
      </c>
      <c r="D82" t="s">
        <v>20</v>
      </c>
      <c r="E82" s="2">
        <v>11038</v>
      </c>
      <c r="F82" s="80" t="s">
        <v>1182</v>
      </c>
      <c r="G82" s="83" t="s">
        <v>1265</v>
      </c>
      <c r="H82" s="50">
        <v>125140.27</v>
      </c>
      <c r="I82" s="50">
        <f>H82</f>
        <v>125140.27</v>
      </c>
    </row>
    <row r="84" spans="6:9" ht="12.75" thickBot="1">
      <c r="F84" s="12" t="s">
        <v>1327</v>
      </c>
      <c r="G84" s="3"/>
      <c r="H84" s="55">
        <f>SUM(H80:H83)</f>
        <v>191773.51</v>
      </c>
      <c r="I84" s="55">
        <f>SUM(I80:I83)</f>
        <v>191773.51</v>
      </c>
    </row>
    <row r="85" ht="12.75" thickTop="1"/>
    <row r="86" spans="1:9" ht="12">
      <c r="A86" s="44">
        <v>41394</v>
      </c>
      <c r="B86" s="124" t="s">
        <v>1430</v>
      </c>
      <c r="C86"/>
      <c r="D86" t="s">
        <v>20</v>
      </c>
      <c r="E86" s="2">
        <v>10903</v>
      </c>
      <c r="F86" s="123" t="s">
        <v>48</v>
      </c>
      <c r="G86" s="3" t="s">
        <v>1436</v>
      </c>
      <c r="H86" s="50">
        <v>9172.8</v>
      </c>
      <c r="I86" s="50">
        <f>H86</f>
        <v>9172.8</v>
      </c>
    </row>
    <row r="87" spans="1:8" ht="12">
      <c r="A87" s="44">
        <v>41374</v>
      </c>
      <c r="B87" t="s">
        <v>1364</v>
      </c>
      <c r="C87" t="s">
        <v>1374</v>
      </c>
      <c r="D87" t="s">
        <v>20</v>
      </c>
      <c r="E87" s="2">
        <v>12042</v>
      </c>
      <c r="F87" s="80" t="s">
        <v>57</v>
      </c>
      <c r="G87" s="65" t="s">
        <v>1375</v>
      </c>
      <c r="H87" s="50">
        <v>1045.2</v>
      </c>
    </row>
    <row r="88" spans="1:9" ht="12">
      <c r="A88" s="44">
        <v>41394</v>
      </c>
      <c r="B88" s="124" t="s">
        <v>1431</v>
      </c>
      <c r="C88"/>
      <c r="D88" t="s">
        <v>20</v>
      </c>
      <c r="E88" s="2">
        <v>12042</v>
      </c>
      <c r="F88" s="123" t="s">
        <v>48</v>
      </c>
      <c r="G88" s="3" t="s">
        <v>1436</v>
      </c>
      <c r="H88" s="50">
        <v>12638.08</v>
      </c>
      <c r="I88" s="50">
        <f>SUM(H87:H88)</f>
        <v>13683.28</v>
      </c>
    </row>
    <row r="90" spans="6:9" ht="12.75" thickBot="1">
      <c r="F90" s="12" t="s">
        <v>1439</v>
      </c>
      <c r="G90" s="3"/>
      <c r="H90" s="55">
        <f>SUM(H86:H89)</f>
        <v>22856.08</v>
      </c>
      <c r="I90" s="55">
        <f>SUM(I86:I89)</f>
        <v>22856.08</v>
      </c>
    </row>
    <row r="91" ht="12.75" thickTop="1"/>
    <row r="92" spans="1:9" ht="12">
      <c r="A92" s="44">
        <v>41422</v>
      </c>
      <c r="B92" s="44" t="s">
        <v>1539</v>
      </c>
      <c r="C92"/>
      <c r="D92" t="s">
        <v>20</v>
      </c>
      <c r="E92" s="2">
        <v>10903</v>
      </c>
      <c r="F92" s="80" t="s">
        <v>271</v>
      </c>
      <c r="G92" s="68" t="s">
        <v>1540</v>
      </c>
      <c r="H92" s="106">
        <v>1100</v>
      </c>
      <c r="I92" s="50"/>
    </row>
    <row r="93" spans="1:9" ht="12">
      <c r="A93" s="44">
        <v>41424</v>
      </c>
      <c r="B93" s="44" t="s">
        <v>1505</v>
      </c>
      <c r="C93" s="9" t="s">
        <v>1509</v>
      </c>
      <c r="D93" t="s">
        <v>20</v>
      </c>
      <c r="E93" s="2">
        <v>10903</v>
      </c>
      <c r="F93" s="80" t="s">
        <v>704</v>
      </c>
      <c r="G93" s="83" t="s">
        <v>1536</v>
      </c>
      <c r="H93" s="50">
        <v>2338.48</v>
      </c>
      <c r="I93" s="50"/>
    </row>
    <row r="94" spans="1:9" ht="12">
      <c r="A94" s="44">
        <v>41425</v>
      </c>
      <c r="B94" s="44" t="s">
        <v>1546</v>
      </c>
      <c r="C94"/>
      <c r="D94" t="s">
        <v>20</v>
      </c>
      <c r="E94" s="2">
        <v>10903</v>
      </c>
      <c r="F94" s="80" t="s">
        <v>271</v>
      </c>
      <c r="G94" s="68" t="s">
        <v>1545</v>
      </c>
      <c r="H94" s="50">
        <v>121</v>
      </c>
      <c r="I94" s="50">
        <f>SUM(H92:H94)</f>
        <v>3559.48</v>
      </c>
    </row>
    <row r="96" spans="6:9" ht="12.75" thickBot="1">
      <c r="F96" s="12" t="s">
        <v>1634</v>
      </c>
      <c r="G96" s="3"/>
      <c r="H96" s="55">
        <f>SUM(H92:H95)</f>
        <v>3559.48</v>
      </c>
      <c r="I96" s="55">
        <f>SUM(I92:I95)</f>
        <v>3559.48</v>
      </c>
    </row>
    <row r="97" ht="12.75" thickTop="1"/>
    <row r="98" spans="1:9" ht="12">
      <c r="A98" s="44">
        <v>41432</v>
      </c>
      <c r="B98" s="44" t="s">
        <v>1551</v>
      </c>
      <c r="C98" t="s">
        <v>1569</v>
      </c>
      <c r="D98" t="s">
        <v>20</v>
      </c>
      <c r="E98" s="2">
        <v>12049</v>
      </c>
      <c r="F98" s="76" t="s">
        <v>1556</v>
      </c>
      <c r="G98" s="83">
        <v>17197</v>
      </c>
      <c r="H98" s="50">
        <v>2496.13</v>
      </c>
      <c r="I98" s="50">
        <f>H98</f>
        <v>2496.13</v>
      </c>
    </row>
    <row r="100" spans="6:9" ht="12.75" thickBot="1">
      <c r="F100" s="12" t="s">
        <v>1655</v>
      </c>
      <c r="G100" s="3"/>
      <c r="H100" s="55">
        <f>SUM(H98:H99)</f>
        <v>2496.13</v>
      </c>
      <c r="I100" s="55">
        <f>SUM(I98:I99)</f>
        <v>2496.13</v>
      </c>
    </row>
    <row r="101" ht="12.75" thickTop="1"/>
  </sheetData>
  <sheetProtection/>
  <printOptions/>
  <pageMargins left="0.5" right="0" top="1" bottom="1" header="0.5" footer="0.5"/>
  <pageSetup horizontalDpi="600" verticalDpi="600" orientation="landscape" scale="90"/>
  <headerFooter alignWithMargins="0">
    <oddHeader>&amp;C&amp;"Arial,Bold"&amp;14MCCBL Vendor Payment Lists-BSU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I303"/>
  <sheetViews>
    <sheetView workbookViewId="0" topLeftCell="A1">
      <pane ySplit="3" topLeftCell="BM163" activePane="bottomLeft" state="frozen"/>
      <selection pane="topLeft" activeCell="A1" sqref="A1"/>
      <selection pane="bottomLeft" activeCell="H192" sqref="H192"/>
    </sheetView>
  </sheetViews>
  <sheetFormatPr defaultColWidth="8.851562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2" customWidth="1"/>
    <col min="6" max="6" width="30.7109375" style="3" customWidth="1"/>
    <col min="7" max="7" width="18.421875" style="3" customWidth="1"/>
    <col min="8" max="8" width="14.7109375" style="10" customWidth="1"/>
    <col min="9" max="9" width="14.7109375" style="0" customWidth="1"/>
  </cols>
  <sheetData>
    <row r="1" ht="12.75"/>
    <row r="2" ht="13.5" thickBot="1"/>
    <row r="3" spans="1:9" ht="13.5" thickBot="1">
      <c r="A3" s="39" t="s">
        <v>36</v>
      </c>
      <c r="B3" s="39" t="s">
        <v>10</v>
      </c>
      <c r="C3" s="39" t="s">
        <v>26</v>
      </c>
      <c r="D3" s="48" t="s">
        <v>38</v>
      </c>
      <c r="E3" s="54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.75">
      <c r="A4" s="44">
        <v>41095</v>
      </c>
      <c r="B4" t="s">
        <v>82</v>
      </c>
      <c r="C4" t="s">
        <v>99</v>
      </c>
      <c r="D4" t="s">
        <v>35</v>
      </c>
      <c r="E4" s="4" t="s">
        <v>66</v>
      </c>
      <c r="F4" s="76" t="s">
        <v>57</v>
      </c>
      <c r="G4" s="69" t="s">
        <v>116</v>
      </c>
      <c r="H4" s="50">
        <v>2923.9</v>
      </c>
      <c r="I4" s="50">
        <f>H4</f>
        <v>2923.9</v>
      </c>
    </row>
    <row r="5" spans="1:9" ht="12.75">
      <c r="A5" s="44">
        <v>41095</v>
      </c>
      <c r="B5" t="s">
        <v>82</v>
      </c>
      <c r="C5" t="s">
        <v>97</v>
      </c>
      <c r="D5" t="s">
        <v>35</v>
      </c>
      <c r="E5" s="4" t="s">
        <v>71</v>
      </c>
      <c r="F5" t="s">
        <v>75</v>
      </c>
      <c r="G5" s="3">
        <v>6</v>
      </c>
      <c r="H5" s="50">
        <v>4213.59</v>
      </c>
      <c r="I5" s="50"/>
    </row>
    <row r="6" spans="1:9" ht="12.75">
      <c r="A6" s="44">
        <v>41095</v>
      </c>
      <c r="B6" t="s">
        <v>82</v>
      </c>
      <c r="C6" t="s">
        <v>102</v>
      </c>
      <c r="D6" t="s">
        <v>35</v>
      </c>
      <c r="E6" s="4" t="s">
        <v>71</v>
      </c>
      <c r="F6" t="s">
        <v>113</v>
      </c>
      <c r="G6" s="3" t="s">
        <v>114</v>
      </c>
      <c r="H6" s="50">
        <v>498.55</v>
      </c>
      <c r="I6" s="50">
        <f>SUM(H5:H6)</f>
        <v>4712.14</v>
      </c>
    </row>
    <row r="7" spans="1:9" ht="12.75">
      <c r="A7" s="44">
        <v>41095</v>
      </c>
      <c r="B7" t="s">
        <v>82</v>
      </c>
      <c r="C7" t="s">
        <v>101</v>
      </c>
      <c r="D7" t="s">
        <v>35</v>
      </c>
      <c r="E7" s="4" t="s">
        <v>53</v>
      </c>
      <c r="F7" s="103" t="s">
        <v>52</v>
      </c>
      <c r="G7" s="68" t="s">
        <v>117</v>
      </c>
      <c r="H7" s="50">
        <v>820.35</v>
      </c>
      <c r="I7" s="50"/>
    </row>
    <row r="8" spans="1:9" ht="12.75">
      <c r="A8" s="44">
        <v>41099</v>
      </c>
      <c r="B8" t="s">
        <v>51</v>
      </c>
      <c r="C8"/>
      <c r="D8" t="s">
        <v>35</v>
      </c>
      <c r="E8" s="4" t="s">
        <v>53</v>
      </c>
      <c r="F8" t="s">
        <v>49</v>
      </c>
      <c r="G8" s="3" t="s">
        <v>118</v>
      </c>
      <c r="H8" s="104">
        <v>-52.89</v>
      </c>
      <c r="I8" s="50"/>
    </row>
    <row r="9" spans="1:9" ht="12.75">
      <c r="A9" s="44">
        <v>41099</v>
      </c>
      <c r="B9" t="s">
        <v>51</v>
      </c>
      <c r="C9"/>
      <c r="D9" t="s">
        <v>35</v>
      </c>
      <c r="E9" s="4" t="s">
        <v>53</v>
      </c>
      <c r="F9" t="s">
        <v>49</v>
      </c>
      <c r="G9" s="3" t="s">
        <v>119</v>
      </c>
      <c r="H9" s="104">
        <v>-60.42</v>
      </c>
      <c r="I9" s="50"/>
    </row>
    <row r="10" spans="1:9" ht="12.75">
      <c r="A10" s="44">
        <v>41099</v>
      </c>
      <c r="B10" t="s">
        <v>51</v>
      </c>
      <c r="C10"/>
      <c r="D10" t="s">
        <v>35</v>
      </c>
      <c r="E10" s="4" t="s">
        <v>53</v>
      </c>
      <c r="F10" t="s">
        <v>49</v>
      </c>
      <c r="G10" s="3" t="s">
        <v>120</v>
      </c>
      <c r="H10" s="104">
        <v>-5.05</v>
      </c>
      <c r="I10" s="50"/>
    </row>
    <row r="11" spans="1:9" ht="12.75">
      <c r="A11" s="44">
        <v>41099</v>
      </c>
      <c r="B11" t="s">
        <v>51</v>
      </c>
      <c r="C11"/>
      <c r="D11" t="s">
        <v>35</v>
      </c>
      <c r="E11" s="4" t="s">
        <v>53</v>
      </c>
      <c r="F11" t="s">
        <v>50</v>
      </c>
      <c r="G11" s="3" t="s">
        <v>121</v>
      </c>
      <c r="H11" s="104">
        <v>-479.13</v>
      </c>
      <c r="I11" s="50"/>
    </row>
    <row r="12" spans="1:9" ht="12.75">
      <c r="A12" s="44">
        <v>41101</v>
      </c>
      <c r="B12" t="s">
        <v>134</v>
      </c>
      <c r="C12" t="s">
        <v>136</v>
      </c>
      <c r="D12" t="s">
        <v>35</v>
      </c>
      <c r="E12" s="4" t="s">
        <v>53</v>
      </c>
      <c r="F12" s="103" t="s">
        <v>146</v>
      </c>
      <c r="G12" s="68" t="s">
        <v>77</v>
      </c>
      <c r="H12" s="50">
        <v>2235</v>
      </c>
      <c r="I12" s="50"/>
    </row>
    <row r="13" spans="1:9" ht="12.75">
      <c r="A13" s="44">
        <v>41116</v>
      </c>
      <c r="B13" t="s">
        <v>183</v>
      </c>
      <c r="C13" t="s">
        <v>203</v>
      </c>
      <c r="D13" t="s">
        <v>35</v>
      </c>
      <c r="E13" s="4" t="s">
        <v>53</v>
      </c>
      <c r="F13" s="105" t="s">
        <v>54</v>
      </c>
      <c r="G13" s="68">
        <v>23</v>
      </c>
      <c r="H13" s="50">
        <v>46424</v>
      </c>
      <c r="I13" s="50"/>
    </row>
    <row r="14" spans="1:9" ht="12.75">
      <c r="A14" s="44">
        <v>41116</v>
      </c>
      <c r="B14" t="s">
        <v>183</v>
      </c>
      <c r="C14" t="s">
        <v>204</v>
      </c>
      <c r="D14" t="s">
        <v>35</v>
      </c>
      <c r="E14" s="4" t="s">
        <v>53</v>
      </c>
      <c r="F14" s="105" t="s">
        <v>60</v>
      </c>
      <c r="G14" s="68" t="s">
        <v>220</v>
      </c>
      <c r="H14" s="50">
        <v>50529.92</v>
      </c>
      <c r="I14" s="50">
        <f>SUM(H7:H14)</f>
        <v>99411.78</v>
      </c>
    </row>
    <row r="15" spans="1:9" ht="12.75">
      <c r="A15" s="44">
        <v>41116</v>
      </c>
      <c r="B15" t="s">
        <v>183</v>
      </c>
      <c r="C15" t="s">
        <v>205</v>
      </c>
      <c r="D15" t="s">
        <v>35</v>
      </c>
      <c r="E15" s="2">
        <v>10050</v>
      </c>
      <c r="F15" s="105" t="s">
        <v>60</v>
      </c>
      <c r="G15" s="68" t="s">
        <v>220</v>
      </c>
      <c r="H15" s="50">
        <v>48304.6</v>
      </c>
      <c r="I15" s="50">
        <f>H15</f>
        <v>48304.6</v>
      </c>
    </row>
    <row r="16" spans="1:9" ht="12.75">
      <c r="A16" s="44">
        <v>41095</v>
      </c>
      <c r="B16" t="s">
        <v>82</v>
      </c>
      <c r="C16" t="s">
        <v>98</v>
      </c>
      <c r="D16" t="s">
        <v>35</v>
      </c>
      <c r="E16" s="2">
        <v>12046</v>
      </c>
      <c r="F16" t="s">
        <v>70</v>
      </c>
      <c r="G16" s="3" t="s">
        <v>115</v>
      </c>
      <c r="H16" s="50">
        <v>375</v>
      </c>
      <c r="I16" s="50"/>
    </row>
    <row r="17" spans="1:9" ht="12.75">
      <c r="A17" s="44">
        <v>41101</v>
      </c>
      <c r="B17" t="s">
        <v>122</v>
      </c>
      <c r="C17" t="s">
        <v>123</v>
      </c>
      <c r="D17" t="s">
        <v>35</v>
      </c>
      <c r="E17" s="2">
        <v>12046</v>
      </c>
      <c r="F17" s="80" t="s">
        <v>58</v>
      </c>
      <c r="G17" s="68" t="s">
        <v>138</v>
      </c>
      <c r="H17" s="50">
        <v>7393</v>
      </c>
      <c r="I17" s="50"/>
    </row>
    <row r="18" spans="1:9" ht="12.75">
      <c r="A18" s="44">
        <v>41101</v>
      </c>
      <c r="B18" t="s">
        <v>134</v>
      </c>
      <c r="C18" t="s">
        <v>135</v>
      </c>
      <c r="D18" t="s">
        <v>35</v>
      </c>
      <c r="E18" s="2">
        <v>12046</v>
      </c>
      <c r="F18" s="103" t="s">
        <v>49</v>
      </c>
      <c r="G18" s="68" t="s">
        <v>145</v>
      </c>
      <c r="H18" s="50">
        <v>23424.31</v>
      </c>
      <c r="I18" s="50"/>
    </row>
    <row r="19" spans="1:9" ht="12.75">
      <c r="A19" s="44">
        <v>41108</v>
      </c>
      <c r="B19" t="s">
        <v>148</v>
      </c>
      <c r="C19" t="s">
        <v>159</v>
      </c>
      <c r="D19" t="s">
        <v>35</v>
      </c>
      <c r="E19" s="2">
        <v>12046</v>
      </c>
      <c r="F19" s="103" t="s">
        <v>55</v>
      </c>
      <c r="G19" s="68" t="s">
        <v>171</v>
      </c>
      <c r="H19" s="50">
        <v>30000</v>
      </c>
      <c r="I19" s="50"/>
    </row>
    <row r="20" spans="1:9" ht="12.75">
      <c r="A20" s="44">
        <v>41108</v>
      </c>
      <c r="B20" t="s">
        <v>148</v>
      </c>
      <c r="C20" t="s">
        <v>160</v>
      </c>
      <c r="D20" t="s">
        <v>35</v>
      </c>
      <c r="E20" s="2">
        <v>12046</v>
      </c>
      <c r="F20" s="103" t="s">
        <v>55</v>
      </c>
      <c r="G20" s="68" t="s">
        <v>171</v>
      </c>
      <c r="H20" s="50">
        <v>29219.93</v>
      </c>
      <c r="I20" s="50"/>
    </row>
    <row r="21" spans="1:9" ht="12.75">
      <c r="A21" s="44">
        <v>41113</v>
      </c>
      <c r="B21" t="s">
        <v>182</v>
      </c>
      <c r="C21" t="s">
        <v>184</v>
      </c>
      <c r="D21" t="s">
        <v>35</v>
      </c>
      <c r="E21" s="2">
        <v>12046</v>
      </c>
      <c r="F21" t="s">
        <v>180</v>
      </c>
      <c r="G21" s="3" t="s">
        <v>181</v>
      </c>
      <c r="H21" s="50">
        <v>26357.82</v>
      </c>
      <c r="I21" s="50">
        <f>SUM(H16:H21)</f>
        <v>116770.06</v>
      </c>
    </row>
    <row r="22" ht="12.75">
      <c r="I22" s="62"/>
    </row>
    <row r="23" spans="6:9" ht="13.5" thickBot="1">
      <c r="F23" s="12" t="s">
        <v>224</v>
      </c>
      <c r="H23" s="55">
        <f>SUM(H4:H22)</f>
        <v>272122.48</v>
      </c>
      <c r="I23" s="55">
        <f>SUM(I4:I22)</f>
        <v>272122.48</v>
      </c>
    </row>
    <row r="24" ht="13.5" thickTop="1">
      <c r="I24" s="62"/>
    </row>
    <row r="25" spans="1:9" ht="12.75">
      <c r="A25" s="44">
        <v>41122</v>
      </c>
      <c r="B25" t="s">
        <v>237</v>
      </c>
      <c r="C25" t="s">
        <v>252</v>
      </c>
      <c r="D25" t="s">
        <v>35</v>
      </c>
      <c r="E25" s="4" t="s">
        <v>254</v>
      </c>
      <c r="F25" s="65" t="s">
        <v>283</v>
      </c>
      <c r="G25" s="65">
        <v>11</v>
      </c>
      <c r="H25" s="50">
        <v>19754.54</v>
      </c>
      <c r="I25" s="50">
        <f>H25</f>
        <v>19754.54</v>
      </c>
    </row>
    <row r="26" spans="1:9" ht="12.75">
      <c r="A26" s="44">
        <v>41150</v>
      </c>
      <c r="B26" t="s">
        <v>362</v>
      </c>
      <c r="C26" t="s">
        <v>368</v>
      </c>
      <c r="D26" t="s">
        <v>35</v>
      </c>
      <c r="E26" s="4" t="s">
        <v>71</v>
      </c>
      <c r="F26" s="95" t="s">
        <v>383</v>
      </c>
      <c r="G26" s="69" t="s">
        <v>384</v>
      </c>
      <c r="H26" s="50">
        <v>980</v>
      </c>
      <c r="I26" s="50">
        <f>H26</f>
        <v>980</v>
      </c>
    </row>
    <row r="27" spans="1:9" ht="12.75">
      <c r="A27" s="44">
        <v>41150</v>
      </c>
      <c r="B27" t="s">
        <v>362</v>
      </c>
      <c r="C27" t="s">
        <v>369</v>
      </c>
      <c r="D27" t="s">
        <v>35</v>
      </c>
      <c r="E27" s="2">
        <v>10008</v>
      </c>
      <c r="F27" s="64" t="s">
        <v>385</v>
      </c>
      <c r="G27" s="65">
        <v>152715</v>
      </c>
      <c r="H27" s="50">
        <v>26626.25</v>
      </c>
      <c r="I27" s="50">
        <f>H27</f>
        <v>26626.25</v>
      </c>
    </row>
    <row r="28" spans="1:9" ht="12.75">
      <c r="A28" s="44">
        <v>41122</v>
      </c>
      <c r="B28" t="s">
        <v>237</v>
      </c>
      <c r="C28" t="s">
        <v>244</v>
      </c>
      <c r="D28" t="s">
        <v>35</v>
      </c>
      <c r="E28" s="2">
        <v>10050</v>
      </c>
      <c r="F28" s="105" t="s">
        <v>54</v>
      </c>
      <c r="G28" s="68">
        <v>24</v>
      </c>
      <c r="H28" s="50">
        <v>46961.34</v>
      </c>
      <c r="I28" s="50">
        <f>H28</f>
        <v>46961.34</v>
      </c>
    </row>
    <row r="29" spans="1:9" ht="12.75">
      <c r="A29" s="44">
        <v>41122</v>
      </c>
      <c r="B29" t="s">
        <v>237</v>
      </c>
      <c r="C29" t="s">
        <v>251</v>
      </c>
      <c r="D29" t="s">
        <v>35</v>
      </c>
      <c r="E29" s="2">
        <v>12046</v>
      </c>
      <c r="F29" s="80" t="s">
        <v>180</v>
      </c>
      <c r="G29" s="68" t="s">
        <v>282</v>
      </c>
      <c r="H29" s="50">
        <v>21438</v>
      </c>
      <c r="I29" s="50"/>
    </row>
    <row r="30" spans="1:9" ht="12.75">
      <c r="A30" s="44">
        <v>41122</v>
      </c>
      <c r="B30" t="s">
        <v>237</v>
      </c>
      <c r="C30" t="s">
        <v>253</v>
      </c>
      <c r="D30" t="s">
        <v>35</v>
      </c>
      <c r="E30" s="2">
        <v>12046</v>
      </c>
      <c r="F30" s="103" t="s">
        <v>55</v>
      </c>
      <c r="G30" s="68" t="s">
        <v>284</v>
      </c>
      <c r="H30" s="50">
        <v>4200</v>
      </c>
      <c r="I30" s="50"/>
    </row>
    <row r="31" spans="1:9" ht="12.75">
      <c r="A31" s="44">
        <v>41123</v>
      </c>
      <c r="B31" t="s">
        <v>51</v>
      </c>
      <c r="C31"/>
      <c r="D31" t="s">
        <v>35</v>
      </c>
      <c r="E31" s="2">
        <v>12046</v>
      </c>
      <c r="F31" s="103" t="s">
        <v>52</v>
      </c>
      <c r="G31" s="107" t="s">
        <v>297</v>
      </c>
      <c r="H31" s="90">
        <v>-121.49</v>
      </c>
      <c r="I31" s="50"/>
    </row>
    <row r="32" spans="1:9" ht="12.75">
      <c r="A32" s="44">
        <v>41128</v>
      </c>
      <c r="B32" t="s">
        <v>51</v>
      </c>
      <c r="C32"/>
      <c r="D32" t="s">
        <v>35</v>
      </c>
      <c r="E32" s="2">
        <v>12046</v>
      </c>
      <c r="F32" s="80" t="s">
        <v>55</v>
      </c>
      <c r="G32" s="68" t="s">
        <v>272</v>
      </c>
      <c r="H32" s="90">
        <v>-117015.32</v>
      </c>
      <c r="I32" s="50"/>
    </row>
    <row r="33" spans="1:9" ht="12.75">
      <c r="A33" s="44">
        <v>41136</v>
      </c>
      <c r="B33" t="s">
        <v>300</v>
      </c>
      <c r="C33" t="s">
        <v>301</v>
      </c>
      <c r="D33" t="s">
        <v>35</v>
      </c>
      <c r="E33" s="2">
        <v>12046</v>
      </c>
      <c r="F33" s="103" t="s">
        <v>50</v>
      </c>
      <c r="G33" s="68" t="s">
        <v>323</v>
      </c>
      <c r="H33" s="50">
        <v>74269.72</v>
      </c>
      <c r="I33" s="50"/>
    </row>
    <row r="34" spans="1:9" ht="12.75">
      <c r="A34" s="44">
        <v>41136</v>
      </c>
      <c r="B34" t="s">
        <v>300</v>
      </c>
      <c r="C34" t="s">
        <v>317</v>
      </c>
      <c r="D34" t="s">
        <v>35</v>
      </c>
      <c r="E34" s="2">
        <v>12046</v>
      </c>
      <c r="F34" s="103" t="s">
        <v>324</v>
      </c>
      <c r="G34" s="68">
        <v>76048</v>
      </c>
      <c r="H34" s="50">
        <v>11668.27</v>
      </c>
      <c r="I34" s="50"/>
    </row>
    <row r="35" spans="1:9" ht="12.75">
      <c r="A35" s="44">
        <v>41136</v>
      </c>
      <c r="B35" t="s">
        <v>300</v>
      </c>
      <c r="C35" t="s">
        <v>318</v>
      </c>
      <c r="D35" t="s">
        <v>35</v>
      </c>
      <c r="E35" s="2">
        <v>12046</v>
      </c>
      <c r="F35" s="103" t="s">
        <v>339</v>
      </c>
      <c r="G35" s="68" t="s">
        <v>340</v>
      </c>
      <c r="H35" s="50">
        <v>1260.31</v>
      </c>
      <c r="I35" s="50"/>
    </row>
    <row r="36" spans="1:9" ht="12.75">
      <c r="A36" s="44">
        <v>41143</v>
      </c>
      <c r="B36" t="s">
        <v>51</v>
      </c>
      <c r="C36"/>
      <c r="D36" t="s">
        <v>35</v>
      </c>
      <c r="E36" s="2">
        <v>12046</v>
      </c>
      <c r="F36" s="103" t="s">
        <v>344</v>
      </c>
      <c r="G36" s="68" t="s">
        <v>345</v>
      </c>
      <c r="H36" s="50">
        <v>-63.41</v>
      </c>
      <c r="I36" s="50"/>
    </row>
    <row r="37" spans="1:9" ht="12.75">
      <c r="A37" s="44">
        <v>41150</v>
      </c>
      <c r="B37" t="s">
        <v>362</v>
      </c>
      <c r="C37" t="s">
        <v>370</v>
      </c>
      <c r="D37" t="s">
        <v>35</v>
      </c>
      <c r="E37" s="2">
        <v>12046</v>
      </c>
      <c r="F37" s="103" t="s">
        <v>58</v>
      </c>
      <c r="G37" s="68">
        <v>2000</v>
      </c>
      <c r="H37" s="50">
        <v>55</v>
      </c>
      <c r="I37" s="50">
        <f>SUM(H29:H37)</f>
        <v>-4308.920000000011</v>
      </c>
    </row>
    <row r="38" spans="1:9" s="9" customFormat="1" ht="12.75">
      <c r="A38" s="44"/>
      <c r="B38" s="64"/>
      <c r="C38" s="67"/>
      <c r="D38" s="67"/>
      <c r="E38" s="81"/>
      <c r="F38" s="71"/>
      <c r="G38" s="68"/>
      <c r="H38" s="70"/>
      <c r="I38" s="70"/>
    </row>
    <row r="39" spans="1:9" ht="13.5" thickBot="1">
      <c r="A39" s="44"/>
      <c r="B39" s="64"/>
      <c r="C39" s="67"/>
      <c r="D39" s="67"/>
      <c r="E39" s="81"/>
      <c r="F39" s="12" t="s">
        <v>409</v>
      </c>
      <c r="H39" s="55">
        <f>SUM(H25:H38)</f>
        <v>90013.20999999999</v>
      </c>
      <c r="I39" s="55">
        <f>SUM(I25:I38)</f>
        <v>90013.20999999999</v>
      </c>
    </row>
    <row r="40" spans="1:9" ht="13.5" thickTop="1">
      <c r="A40" s="44"/>
      <c r="B40" s="64"/>
      <c r="C40" s="67"/>
      <c r="D40" s="67"/>
      <c r="E40" s="81"/>
      <c r="F40" s="71"/>
      <c r="G40" s="68"/>
      <c r="H40" s="50"/>
      <c r="I40" s="50"/>
    </row>
    <row r="41" spans="1:9" ht="12.75">
      <c r="A41" s="44">
        <v>41164</v>
      </c>
      <c r="B41" t="s">
        <v>466</v>
      </c>
      <c r="C41" t="s">
        <v>476</v>
      </c>
      <c r="D41" t="s">
        <v>35</v>
      </c>
      <c r="E41" s="4" t="s">
        <v>254</v>
      </c>
      <c r="F41" s="65" t="s">
        <v>283</v>
      </c>
      <c r="G41" s="65" t="s">
        <v>220</v>
      </c>
      <c r="H41" s="50">
        <v>13753.53</v>
      </c>
      <c r="I41" s="50">
        <f>H41</f>
        <v>13753.53</v>
      </c>
    </row>
    <row r="42" spans="1:9" ht="12.75">
      <c r="A42" s="44">
        <v>41158</v>
      </c>
      <c r="B42" t="s">
        <v>419</v>
      </c>
      <c r="C42" t="s">
        <v>439</v>
      </c>
      <c r="D42" t="s">
        <v>35</v>
      </c>
      <c r="E42" s="4" t="s">
        <v>53</v>
      </c>
      <c r="F42" s="105" t="s">
        <v>60</v>
      </c>
      <c r="G42" s="68">
        <v>13</v>
      </c>
      <c r="H42" s="50">
        <v>20510</v>
      </c>
      <c r="I42" s="50">
        <f>H42</f>
        <v>20510</v>
      </c>
    </row>
    <row r="43" spans="1:9" ht="12.75">
      <c r="A43" s="44">
        <v>41171</v>
      </c>
      <c r="B43" t="s">
        <v>489</v>
      </c>
      <c r="C43" t="s">
        <v>499</v>
      </c>
      <c r="D43" t="s">
        <v>35</v>
      </c>
      <c r="E43" s="2">
        <v>10008</v>
      </c>
      <c r="F43" s="68" t="s">
        <v>514</v>
      </c>
      <c r="G43" s="65">
        <v>5469</v>
      </c>
      <c r="H43" s="50">
        <v>80000</v>
      </c>
      <c r="I43" s="50">
        <f>H43</f>
        <v>80000</v>
      </c>
    </row>
    <row r="44" spans="1:9" ht="12.75">
      <c r="A44" s="44">
        <v>41157</v>
      </c>
      <c r="B44" t="s">
        <v>416</v>
      </c>
      <c r="C44" t="s">
        <v>417</v>
      </c>
      <c r="D44" t="s">
        <v>35</v>
      </c>
      <c r="E44" s="2">
        <v>12046</v>
      </c>
      <c r="F44" s="103" t="s">
        <v>52</v>
      </c>
      <c r="G44" s="68" t="s">
        <v>414</v>
      </c>
      <c r="H44" s="90">
        <v>51561.3</v>
      </c>
      <c r="I44" s="50"/>
    </row>
    <row r="45" spans="1:9" ht="12.75">
      <c r="A45" s="44">
        <v>41157</v>
      </c>
      <c r="B45" t="s">
        <v>416</v>
      </c>
      <c r="C45" t="s">
        <v>418</v>
      </c>
      <c r="D45" t="s">
        <v>35</v>
      </c>
      <c r="E45" s="2">
        <v>12046</v>
      </c>
      <c r="F45" s="80" t="s">
        <v>339</v>
      </c>
      <c r="G45" s="68" t="s">
        <v>415</v>
      </c>
      <c r="H45" s="90">
        <v>98046.27</v>
      </c>
      <c r="I45" s="50"/>
    </row>
    <row r="46" spans="1:9" ht="12.75">
      <c r="A46" s="44">
        <v>41158</v>
      </c>
      <c r="B46" t="s">
        <v>419</v>
      </c>
      <c r="C46" t="s">
        <v>440</v>
      </c>
      <c r="D46" t="s">
        <v>35</v>
      </c>
      <c r="E46" s="2">
        <v>12046</v>
      </c>
      <c r="F46" s="80" t="s">
        <v>460</v>
      </c>
      <c r="G46" s="68">
        <v>16013</v>
      </c>
      <c r="H46" s="50">
        <v>90</v>
      </c>
      <c r="I46" s="50"/>
    </row>
    <row r="47" spans="1:9" ht="12.75">
      <c r="A47" s="44">
        <v>41158</v>
      </c>
      <c r="B47" t="s">
        <v>419</v>
      </c>
      <c r="C47" t="s">
        <v>441</v>
      </c>
      <c r="D47" t="s">
        <v>35</v>
      </c>
      <c r="E47" s="2">
        <v>12046</v>
      </c>
      <c r="F47" s="80" t="s">
        <v>461</v>
      </c>
      <c r="G47" s="72" t="s">
        <v>462</v>
      </c>
      <c r="H47" s="50">
        <v>40</v>
      </c>
      <c r="I47" s="50"/>
    </row>
    <row r="48" spans="1:9" ht="12.75">
      <c r="A48" s="44">
        <v>41158</v>
      </c>
      <c r="B48" t="s">
        <v>419</v>
      </c>
      <c r="C48" t="s">
        <v>442</v>
      </c>
      <c r="D48" t="s">
        <v>35</v>
      </c>
      <c r="E48" s="2">
        <v>12046</v>
      </c>
      <c r="F48" s="80" t="s">
        <v>461</v>
      </c>
      <c r="G48" s="72" t="s">
        <v>463</v>
      </c>
      <c r="H48" s="50">
        <v>60</v>
      </c>
      <c r="I48" s="50"/>
    </row>
    <row r="49" spans="1:9" ht="12.75">
      <c r="A49" s="44">
        <v>41158</v>
      </c>
      <c r="B49" t="s">
        <v>419</v>
      </c>
      <c r="C49" t="s">
        <v>443</v>
      </c>
      <c r="D49" t="s">
        <v>35</v>
      </c>
      <c r="E49" s="2">
        <v>12046</v>
      </c>
      <c r="F49" s="80" t="s">
        <v>461</v>
      </c>
      <c r="G49" s="72" t="s">
        <v>464</v>
      </c>
      <c r="H49" s="50">
        <v>60</v>
      </c>
      <c r="I49" s="50"/>
    </row>
    <row r="50" spans="1:9" ht="12.75">
      <c r="A50" s="44">
        <v>41162</v>
      </c>
      <c r="B50" t="s">
        <v>51</v>
      </c>
      <c r="C50"/>
      <c r="D50" t="s">
        <v>35</v>
      </c>
      <c r="E50" s="2">
        <v>12046</v>
      </c>
      <c r="F50" s="103" t="s">
        <v>344</v>
      </c>
      <c r="G50" s="68" t="s">
        <v>465</v>
      </c>
      <c r="H50" s="90">
        <v>-1478</v>
      </c>
      <c r="I50" s="50"/>
    </row>
    <row r="51" spans="1:9" ht="12.75">
      <c r="A51" s="44">
        <v>41171</v>
      </c>
      <c r="B51" t="s">
        <v>489</v>
      </c>
      <c r="C51" t="s">
        <v>500</v>
      </c>
      <c r="D51" t="s">
        <v>35</v>
      </c>
      <c r="E51" s="2">
        <v>12046</v>
      </c>
      <c r="F51" s="103" t="s">
        <v>55</v>
      </c>
      <c r="G51" s="68" t="s">
        <v>515</v>
      </c>
      <c r="H51" s="50">
        <v>1500</v>
      </c>
      <c r="I51" s="50"/>
    </row>
    <row r="52" spans="1:9" ht="12.75">
      <c r="A52" s="44">
        <v>41171</v>
      </c>
      <c r="B52" t="s">
        <v>489</v>
      </c>
      <c r="C52" t="s">
        <v>501</v>
      </c>
      <c r="D52" t="s">
        <v>35</v>
      </c>
      <c r="E52" s="2">
        <v>12046</v>
      </c>
      <c r="F52" s="103" t="s">
        <v>70</v>
      </c>
      <c r="G52" s="68" t="s">
        <v>516</v>
      </c>
      <c r="H52" s="50">
        <v>375</v>
      </c>
      <c r="I52" s="50"/>
    </row>
    <row r="53" spans="1:9" ht="12.75">
      <c r="A53" s="44">
        <v>41171</v>
      </c>
      <c r="B53" t="s">
        <v>489</v>
      </c>
      <c r="C53" t="s">
        <v>502</v>
      </c>
      <c r="D53" t="s">
        <v>35</v>
      </c>
      <c r="E53" s="2">
        <v>12046</v>
      </c>
      <c r="F53" s="80" t="s">
        <v>461</v>
      </c>
      <c r="G53" s="72" t="s">
        <v>517</v>
      </c>
      <c r="H53" s="50">
        <v>180</v>
      </c>
      <c r="I53" s="50"/>
    </row>
    <row r="54" spans="1:9" ht="12.75">
      <c r="A54" s="44">
        <v>41171</v>
      </c>
      <c r="B54" t="s">
        <v>489</v>
      </c>
      <c r="C54" t="s">
        <v>503</v>
      </c>
      <c r="D54" t="s">
        <v>35</v>
      </c>
      <c r="E54" s="2">
        <v>12046</v>
      </c>
      <c r="F54" s="80" t="s">
        <v>461</v>
      </c>
      <c r="G54" s="72" t="s">
        <v>518</v>
      </c>
      <c r="H54" s="50">
        <v>35</v>
      </c>
      <c r="I54" s="50"/>
    </row>
    <row r="55" spans="1:9" ht="12.75">
      <c r="A55" s="44">
        <v>41171</v>
      </c>
      <c r="B55" t="s">
        <v>489</v>
      </c>
      <c r="C55" t="s">
        <v>504</v>
      </c>
      <c r="D55" t="s">
        <v>35</v>
      </c>
      <c r="E55" s="2">
        <v>12046</v>
      </c>
      <c r="F55" s="80" t="s">
        <v>58</v>
      </c>
      <c r="G55" s="68">
        <v>1000</v>
      </c>
      <c r="H55" s="50">
        <v>287.63</v>
      </c>
      <c r="I55" s="50"/>
    </row>
    <row r="56" spans="1:9" ht="12.75">
      <c r="A56" s="44">
        <v>41178</v>
      </c>
      <c r="B56" t="s">
        <v>525</v>
      </c>
      <c r="C56" t="s">
        <v>526</v>
      </c>
      <c r="D56" t="s">
        <v>35</v>
      </c>
      <c r="E56" s="2">
        <v>12046</v>
      </c>
      <c r="F56" s="80" t="s">
        <v>52</v>
      </c>
      <c r="G56" s="68" t="s">
        <v>532</v>
      </c>
      <c r="H56" s="50">
        <v>129638.01</v>
      </c>
      <c r="I56" s="50"/>
    </row>
    <row r="57" spans="1:9" ht="12.75">
      <c r="A57" s="44">
        <v>41178</v>
      </c>
      <c r="B57" t="s">
        <v>525</v>
      </c>
      <c r="C57" t="s">
        <v>527</v>
      </c>
      <c r="D57" t="s">
        <v>35</v>
      </c>
      <c r="E57" s="2">
        <v>12046</v>
      </c>
      <c r="F57" s="80" t="s">
        <v>344</v>
      </c>
      <c r="G57" s="68" t="s">
        <v>533</v>
      </c>
      <c r="H57" s="50">
        <v>250</v>
      </c>
      <c r="I57" s="50"/>
    </row>
    <row r="58" spans="1:9" ht="12.75">
      <c r="A58" s="44">
        <v>41178</v>
      </c>
      <c r="B58" t="s">
        <v>525</v>
      </c>
      <c r="C58" t="s">
        <v>528</v>
      </c>
      <c r="D58" t="s">
        <v>35</v>
      </c>
      <c r="E58" s="2">
        <v>12046</v>
      </c>
      <c r="F58" s="80" t="s">
        <v>55</v>
      </c>
      <c r="G58" s="68" t="s">
        <v>534</v>
      </c>
      <c r="H58" s="50">
        <v>32220</v>
      </c>
      <c r="I58" s="50">
        <f>SUM(H44:H58)</f>
        <v>312865.21</v>
      </c>
    </row>
    <row r="59" ht="12.75"/>
    <row r="60" spans="1:9" ht="13.5" thickBot="1">
      <c r="A60" s="44"/>
      <c r="B60"/>
      <c r="C60"/>
      <c r="D60"/>
      <c r="E60" s="4"/>
      <c r="F60" s="12" t="s">
        <v>539</v>
      </c>
      <c r="H60" s="55">
        <f>SUM(H41:H59)</f>
        <v>427128.74000000005</v>
      </c>
      <c r="I60" s="55">
        <f>SUM(I41:I59)</f>
        <v>427128.74</v>
      </c>
    </row>
    <row r="61" spans="1:9" ht="13.5" thickTop="1">
      <c r="A61" s="44"/>
      <c r="B61"/>
      <c r="C61"/>
      <c r="D61"/>
      <c r="E61" s="4"/>
      <c r="F61" s="65"/>
      <c r="G61" s="69"/>
      <c r="H61" s="50"/>
      <c r="I61" s="50"/>
    </row>
    <row r="62" spans="1:9" ht="12.75">
      <c r="A62" s="44">
        <v>41206</v>
      </c>
      <c r="B62" t="s">
        <v>647</v>
      </c>
      <c r="C62" t="s">
        <v>666</v>
      </c>
      <c r="D62" t="s">
        <v>35</v>
      </c>
      <c r="E62" s="4" t="s">
        <v>71</v>
      </c>
      <c r="F62" s="95" t="s">
        <v>383</v>
      </c>
      <c r="G62" s="69" t="s">
        <v>707</v>
      </c>
      <c r="H62" s="50">
        <v>4877</v>
      </c>
      <c r="I62" s="50">
        <f>H62</f>
        <v>4877</v>
      </c>
    </row>
    <row r="63" spans="1:9" ht="12.75">
      <c r="A63" s="44">
        <v>41192</v>
      </c>
      <c r="B63" t="s">
        <v>566</v>
      </c>
      <c r="C63" t="s">
        <v>568</v>
      </c>
      <c r="D63" t="s">
        <v>35</v>
      </c>
      <c r="E63" s="4" t="s">
        <v>53</v>
      </c>
      <c r="F63" t="s">
        <v>60</v>
      </c>
      <c r="G63" s="3">
        <v>14</v>
      </c>
      <c r="H63" s="50">
        <v>6576.5</v>
      </c>
      <c r="I63" s="50"/>
    </row>
    <row r="64" spans="1:9" ht="12.75">
      <c r="A64" s="44">
        <v>41192</v>
      </c>
      <c r="B64" t="s">
        <v>566</v>
      </c>
      <c r="C64" t="s">
        <v>569</v>
      </c>
      <c r="D64" t="s">
        <v>35</v>
      </c>
      <c r="E64" s="4" t="s">
        <v>53</v>
      </c>
      <c r="F64" t="s">
        <v>54</v>
      </c>
      <c r="G64" s="3" t="s">
        <v>622</v>
      </c>
      <c r="H64" s="50">
        <v>10805.3</v>
      </c>
      <c r="I64" s="50">
        <f>SUM(H63:H64)</f>
        <v>17381.8</v>
      </c>
    </row>
    <row r="65" spans="1:9" ht="12.75">
      <c r="A65" s="44">
        <v>41199</v>
      </c>
      <c r="B65" t="s">
        <v>587</v>
      </c>
      <c r="C65" t="s">
        <v>601</v>
      </c>
      <c r="D65" t="s">
        <v>35</v>
      </c>
      <c r="E65" s="2">
        <v>10008</v>
      </c>
      <c r="F65" s="64" t="s">
        <v>385</v>
      </c>
      <c r="G65" s="65">
        <v>154182</v>
      </c>
      <c r="H65" s="50">
        <v>56023.75</v>
      </c>
      <c r="I65" s="50"/>
    </row>
    <row r="66" spans="1:9" ht="12.75">
      <c r="A66" s="44">
        <v>41201</v>
      </c>
      <c r="B66" t="s">
        <v>51</v>
      </c>
      <c r="C66"/>
      <c r="D66" t="s">
        <v>35</v>
      </c>
      <c r="E66" s="2">
        <v>10008</v>
      </c>
      <c r="F66" s="64" t="s">
        <v>385</v>
      </c>
      <c r="G66" s="65" t="s">
        <v>646</v>
      </c>
      <c r="H66" s="50">
        <v>-56023.75</v>
      </c>
      <c r="I66" s="50">
        <f>SUM(H65:H66)</f>
        <v>0</v>
      </c>
    </row>
    <row r="67" spans="1:9" ht="12.75">
      <c r="A67" s="44">
        <v>41192</v>
      </c>
      <c r="B67" t="s">
        <v>566</v>
      </c>
      <c r="C67" t="s">
        <v>570</v>
      </c>
      <c r="D67" t="s">
        <v>35</v>
      </c>
      <c r="E67" s="2">
        <v>10050</v>
      </c>
      <c r="F67" t="s">
        <v>54</v>
      </c>
      <c r="G67" s="3" t="s">
        <v>622</v>
      </c>
      <c r="H67" s="50">
        <v>68308.91</v>
      </c>
      <c r="I67" s="50">
        <f>H67</f>
        <v>68308.91</v>
      </c>
    </row>
    <row r="68" spans="1:9" ht="12.75">
      <c r="A68" s="44">
        <v>41185</v>
      </c>
      <c r="B68" t="s">
        <v>548</v>
      </c>
      <c r="C68" t="s">
        <v>549</v>
      </c>
      <c r="D68" t="s">
        <v>35</v>
      </c>
      <c r="E68" s="2">
        <v>12046</v>
      </c>
      <c r="F68" s="80" t="s">
        <v>52</v>
      </c>
      <c r="G68" s="68" t="s">
        <v>608</v>
      </c>
      <c r="H68" s="50">
        <v>137374.63</v>
      </c>
      <c r="I68" s="50"/>
    </row>
    <row r="69" spans="1:9" ht="12.75">
      <c r="A69" s="44">
        <v>41185</v>
      </c>
      <c r="B69" t="s">
        <v>548</v>
      </c>
      <c r="C69" t="s">
        <v>550</v>
      </c>
      <c r="D69" t="s">
        <v>35</v>
      </c>
      <c r="E69" s="2">
        <v>12046</v>
      </c>
      <c r="F69" s="80" t="s">
        <v>180</v>
      </c>
      <c r="G69" s="68" t="s">
        <v>609</v>
      </c>
      <c r="H69" s="50">
        <v>8133</v>
      </c>
      <c r="I69" s="50"/>
    </row>
    <row r="70" spans="1:9" ht="12.75">
      <c r="A70" s="44">
        <v>41192</v>
      </c>
      <c r="B70" t="s">
        <v>566</v>
      </c>
      <c r="C70" t="s">
        <v>567</v>
      </c>
      <c r="D70" t="s">
        <v>35</v>
      </c>
      <c r="E70" s="2">
        <v>12046</v>
      </c>
      <c r="F70" s="80" t="s">
        <v>339</v>
      </c>
      <c r="G70" s="68" t="s">
        <v>621</v>
      </c>
      <c r="H70" s="50">
        <v>79412.31</v>
      </c>
      <c r="I70" s="50"/>
    </row>
    <row r="71" spans="1:9" ht="12.75">
      <c r="A71" s="44">
        <v>41199</v>
      </c>
      <c r="B71" t="s">
        <v>587</v>
      </c>
      <c r="C71" t="s">
        <v>594</v>
      </c>
      <c r="D71" t="s">
        <v>35</v>
      </c>
      <c r="E71" s="2">
        <v>12046</v>
      </c>
      <c r="F71" s="80" t="s">
        <v>324</v>
      </c>
      <c r="G71" s="68">
        <v>77217</v>
      </c>
      <c r="H71" s="50">
        <v>7275.03</v>
      </c>
      <c r="I71" s="50"/>
    </row>
    <row r="72" spans="1:9" ht="12.75">
      <c r="A72" s="44">
        <v>41199</v>
      </c>
      <c r="B72" t="s">
        <v>587</v>
      </c>
      <c r="C72" t="s">
        <v>595</v>
      </c>
      <c r="D72" t="s">
        <v>35</v>
      </c>
      <c r="E72" s="2">
        <v>12046</v>
      </c>
      <c r="F72" s="80" t="s">
        <v>70</v>
      </c>
      <c r="G72" s="68" t="s">
        <v>639</v>
      </c>
      <c r="H72" s="50">
        <v>375</v>
      </c>
      <c r="I72" s="50"/>
    </row>
    <row r="73" spans="1:9" ht="12.75">
      <c r="A73" s="44">
        <v>41199</v>
      </c>
      <c r="B73" t="s">
        <v>587</v>
      </c>
      <c r="C73" t="s">
        <v>596</v>
      </c>
      <c r="D73" t="s">
        <v>35</v>
      </c>
      <c r="E73" s="2">
        <v>12046</v>
      </c>
      <c r="F73" s="80" t="s">
        <v>461</v>
      </c>
      <c r="G73" s="68" t="s">
        <v>640</v>
      </c>
      <c r="H73" s="50">
        <v>180</v>
      </c>
      <c r="I73" s="50"/>
    </row>
    <row r="74" spans="1:9" ht="12.75">
      <c r="A74" s="44">
        <v>41199</v>
      </c>
      <c r="B74" t="s">
        <v>587</v>
      </c>
      <c r="C74" t="s">
        <v>602</v>
      </c>
      <c r="D74" t="s">
        <v>35</v>
      </c>
      <c r="E74" s="2">
        <v>12046</v>
      </c>
      <c r="F74" s="80" t="s">
        <v>52</v>
      </c>
      <c r="G74" s="68" t="s">
        <v>643</v>
      </c>
      <c r="H74" s="50">
        <v>354.82</v>
      </c>
      <c r="I74" s="50"/>
    </row>
    <row r="75" spans="1:9" ht="12.75">
      <c r="A75" s="44">
        <v>41213</v>
      </c>
      <c r="B75" t="s">
        <v>51</v>
      </c>
      <c r="C75"/>
      <c r="D75" t="s">
        <v>35</v>
      </c>
      <c r="E75" s="2">
        <v>12046</v>
      </c>
      <c r="F75" s="80" t="s">
        <v>50</v>
      </c>
      <c r="G75" s="68" t="s">
        <v>690</v>
      </c>
      <c r="H75" s="90">
        <v>-30.71</v>
      </c>
      <c r="I75" s="50"/>
    </row>
    <row r="76" spans="1:9" ht="12.75">
      <c r="A76" s="44">
        <v>41213</v>
      </c>
      <c r="B76" t="s">
        <v>51</v>
      </c>
      <c r="C76"/>
      <c r="D76" t="s">
        <v>35</v>
      </c>
      <c r="E76" s="2">
        <v>12046</v>
      </c>
      <c r="F76" s="80" t="s">
        <v>339</v>
      </c>
      <c r="G76" s="68" t="s">
        <v>691</v>
      </c>
      <c r="H76" s="90">
        <v>-58.86</v>
      </c>
      <c r="I76" s="50">
        <f>SUM(H68:H76)</f>
        <v>233015.22000000003</v>
      </c>
    </row>
    <row r="77" ht="12.75"/>
    <row r="78" spans="6:9" ht="13.5" thickBot="1">
      <c r="F78" s="12" t="s">
        <v>728</v>
      </c>
      <c r="H78" s="55">
        <f>SUM(H62:H77)</f>
        <v>323582.93000000005</v>
      </c>
      <c r="I78" s="55">
        <f>SUM(I62:I77)</f>
        <v>323582.93000000005</v>
      </c>
    </row>
    <row r="79" ht="13.5" thickTop="1"/>
    <row r="80" spans="1:9" ht="12.75">
      <c r="A80" s="44">
        <v>41220</v>
      </c>
      <c r="B80" t="s">
        <v>739</v>
      </c>
      <c r="C80" t="s">
        <v>752</v>
      </c>
      <c r="D80" t="s">
        <v>35</v>
      </c>
      <c r="E80" s="4" t="s">
        <v>71</v>
      </c>
      <c r="F80" s="94" t="s">
        <v>75</v>
      </c>
      <c r="G80" s="69">
        <v>7</v>
      </c>
      <c r="H80" s="50">
        <v>21360.51</v>
      </c>
      <c r="I80" s="50">
        <f>H80</f>
        <v>21360.51</v>
      </c>
    </row>
    <row r="81" spans="1:9" ht="12.75">
      <c r="A81" s="44">
        <v>41234</v>
      </c>
      <c r="B81" t="s">
        <v>741</v>
      </c>
      <c r="C81" t="s">
        <v>777</v>
      </c>
      <c r="D81" t="s">
        <v>35</v>
      </c>
      <c r="E81" s="2">
        <v>10008</v>
      </c>
      <c r="F81" s="68" t="s">
        <v>514</v>
      </c>
      <c r="G81" s="65">
        <v>5752</v>
      </c>
      <c r="H81" s="50">
        <v>45301.5</v>
      </c>
      <c r="I81" s="50">
        <f>H81</f>
        <v>45301.5</v>
      </c>
    </row>
    <row r="82" spans="1:9" ht="12.75">
      <c r="A82" s="44">
        <v>41227</v>
      </c>
      <c r="B82" t="s">
        <v>740</v>
      </c>
      <c r="C82" t="s">
        <v>753</v>
      </c>
      <c r="D82" t="s">
        <v>35</v>
      </c>
      <c r="E82" s="2">
        <v>12046</v>
      </c>
      <c r="F82" s="80" t="s">
        <v>52</v>
      </c>
      <c r="G82" s="68" t="s">
        <v>805</v>
      </c>
      <c r="H82" s="50">
        <v>58277.78</v>
      </c>
      <c r="I82" s="50"/>
    </row>
    <row r="83" spans="1:9" ht="12.75">
      <c r="A83" s="44">
        <v>41227</v>
      </c>
      <c r="B83" t="s">
        <v>740</v>
      </c>
      <c r="C83" t="s">
        <v>754</v>
      </c>
      <c r="D83" t="s">
        <v>35</v>
      </c>
      <c r="E83" s="2">
        <v>12046</v>
      </c>
      <c r="F83" s="80" t="s">
        <v>52</v>
      </c>
      <c r="G83" s="83" t="s">
        <v>806</v>
      </c>
      <c r="H83" s="50">
        <v>536.74</v>
      </c>
      <c r="I83" s="50"/>
    </row>
    <row r="84" spans="1:9" ht="12.75">
      <c r="A84" s="44">
        <v>41227</v>
      </c>
      <c r="B84" t="s">
        <v>740</v>
      </c>
      <c r="C84" t="s">
        <v>764</v>
      </c>
      <c r="D84" t="s">
        <v>35</v>
      </c>
      <c r="E84" s="2">
        <v>12046</v>
      </c>
      <c r="F84" s="80" t="s">
        <v>814</v>
      </c>
      <c r="G84" s="68" t="s">
        <v>815</v>
      </c>
      <c r="H84" s="50">
        <v>1600</v>
      </c>
      <c r="I84" s="50"/>
    </row>
    <row r="85" spans="1:9" ht="12.75">
      <c r="A85" s="44">
        <v>41234</v>
      </c>
      <c r="B85" t="s">
        <v>742</v>
      </c>
      <c r="C85" t="s">
        <v>781</v>
      </c>
      <c r="D85" t="s">
        <v>35</v>
      </c>
      <c r="E85" s="2">
        <v>12046</v>
      </c>
      <c r="F85" s="80" t="s">
        <v>339</v>
      </c>
      <c r="G85" s="68" t="s">
        <v>824</v>
      </c>
      <c r="H85" s="50">
        <v>10756.86</v>
      </c>
      <c r="I85" s="50"/>
    </row>
    <row r="86" spans="1:9" ht="12.75">
      <c r="A86" s="44">
        <v>41239</v>
      </c>
      <c r="B86" t="s">
        <v>51</v>
      </c>
      <c r="C86"/>
      <c r="D86" t="s">
        <v>35</v>
      </c>
      <c r="E86" s="2">
        <v>12046</v>
      </c>
      <c r="F86" s="80" t="s">
        <v>55</v>
      </c>
      <c r="G86" s="68" t="s">
        <v>825</v>
      </c>
      <c r="H86" s="50">
        <v>-32339.07</v>
      </c>
      <c r="I86" s="50"/>
    </row>
    <row r="87" spans="1:9" ht="12.75">
      <c r="A87" s="44">
        <v>41239</v>
      </c>
      <c r="B87" t="s">
        <v>51</v>
      </c>
      <c r="C87"/>
      <c r="D87" t="s">
        <v>35</v>
      </c>
      <c r="E87" s="2">
        <v>12046</v>
      </c>
      <c r="F87" s="80" t="s">
        <v>52</v>
      </c>
      <c r="G87" s="68" t="s">
        <v>826</v>
      </c>
      <c r="H87" s="90">
        <v>-92</v>
      </c>
      <c r="I87" s="50"/>
    </row>
    <row r="88" spans="1:9" ht="12.75">
      <c r="A88" s="44">
        <v>41239</v>
      </c>
      <c r="B88" t="s">
        <v>51</v>
      </c>
      <c r="C88"/>
      <c r="D88" t="s">
        <v>35</v>
      </c>
      <c r="E88" s="2">
        <v>12046</v>
      </c>
      <c r="F88" s="80" t="s">
        <v>339</v>
      </c>
      <c r="G88" s="68" t="s">
        <v>827</v>
      </c>
      <c r="H88" s="90">
        <v>-18.41</v>
      </c>
      <c r="I88" s="50"/>
    </row>
    <row r="89" spans="1:9" ht="12.75">
      <c r="A89" s="44">
        <v>41241</v>
      </c>
      <c r="B89" t="s">
        <v>828</v>
      </c>
      <c r="C89" t="s">
        <v>829</v>
      </c>
      <c r="D89" t="s">
        <v>35</v>
      </c>
      <c r="E89" s="2">
        <v>12046</v>
      </c>
      <c r="F89" s="80" t="s">
        <v>339</v>
      </c>
      <c r="G89" s="68" t="s">
        <v>841</v>
      </c>
      <c r="H89" s="50">
        <v>22004.52</v>
      </c>
      <c r="I89" s="50"/>
    </row>
    <row r="90" spans="1:9" ht="12.75">
      <c r="A90" s="44">
        <v>41241</v>
      </c>
      <c r="B90" t="s">
        <v>828</v>
      </c>
      <c r="C90" t="s">
        <v>830</v>
      </c>
      <c r="D90" t="s">
        <v>35</v>
      </c>
      <c r="E90" s="2">
        <v>12046</v>
      </c>
      <c r="F90" s="80" t="s">
        <v>52</v>
      </c>
      <c r="G90" s="68" t="s">
        <v>842</v>
      </c>
      <c r="H90" s="50">
        <v>143.98</v>
      </c>
      <c r="I90" s="50"/>
    </row>
    <row r="91" spans="1:9" ht="12.75">
      <c r="A91" s="44">
        <v>41241</v>
      </c>
      <c r="B91" t="s">
        <v>828</v>
      </c>
      <c r="C91" t="s">
        <v>835</v>
      </c>
      <c r="D91" t="s">
        <v>35</v>
      </c>
      <c r="E91" s="2">
        <v>12046</v>
      </c>
      <c r="F91" s="80" t="s">
        <v>50</v>
      </c>
      <c r="G91" s="68" t="s">
        <v>843</v>
      </c>
      <c r="H91" s="50">
        <v>728.37</v>
      </c>
      <c r="I91" s="50"/>
    </row>
    <row r="92" spans="1:9" ht="12.75">
      <c r="A92" s="44">
        <v>41241</v>
      </c>
      <c r="B92" t="s">
        <v>840</v>
      </c>
      <c r="C92" t="s">
        <v>839</v>
      </c>
      <c r="D92" t="s">
        <v>35</v>
      </c>
      <c r="E92" s="2">
        <v>12046</v>
      </c>
      <c r="F92" s="80" t="s">
        <v>52</v>
      </c>
      <c r="G92" s="68" t="s">
        <v>851</v>
      </c>
      <c r="H92" s="50">
        <v>24030.11</v>
      </c>
      <c r="I92" s="50">
        <f>SUM(H82:H92)</f>
        <v>85628.88</v>
      </c>
    </row>
    <row r="93" spans="1:9" ht="12.75">
      <c r="A93" s="44"/>
      <c r="B93"/>
      <c r="C93"/>
      <c r="D93" s="9"/>
      <c r="E93" s="4"/>
      <c r="F93" s="71"/>
      <c r="G93" s="91"/>
      <c r="H93" s="50"/>
      <c r="I93" s="50"/>
    </row>
    <row r="94" spans="6:9" ht="13.5" thickBot="1">
      <c r="F94" s="12" t="s">
        <v>855</v>
      </c>
      <c r="H94" s="55">
        <f>SUM(H80:H93)</f>
        <v>152290.89</v>
      </c>
      <c r="I94" s="55">
        <f>SUM(I80:I93)</f>
        <v>152290.89</v>
      </c>
    </row>
    <row r="95" spans="1:9" ht="13.5" thickTop="1">
      <c r="A95" s="44"/>
      <c r="B95"/>
      <c r="C95"/>
      <c r="D95" s="9"/>
      <c r="F95" s="71"/>
      <c r="G95" s="68"/>
      <c r="H95" s="50"/>
      <c r="I95" s="50"/>
    </row>
    <row r="96" spans="1:9" s="9" customFormat="1" ht="12.75">
      <c r="A96" s="74">
        <v>41262</v>
      </c>
      <c r="B96" s="9" t="s">
        <v>889</v>
      </c>
      <c r="C96" s="9" t="s">
        <v>890</v>
      </c>
      <c r="D96" s="9" t="s">
        <v>35</v>
      </c>
      <c r="E96" s="73" t="s">
        <v>53</v>
      </c>
      <c r="F96" s="113" t="s">
        <v>60</v>
      </c>
      <c r="G96" s="68" t="s">
        <v>922</v>
      </c>
      <c r="H96" s="70">
        <v>79433.09</v>
      </c>
      <c r="I96" s="70">
        <f>H96</f>
        <v>79433.09</v>
      </c>
    </row>
    <row r="97" spans="1:9" ht="12.75">
      <c r="A97" s="44">
        <v>41262</v>
      </c>
      <c r="B97" t="s">
        <v>889</v>
      </c>
      <c r="C97" t="s">
        <v>920</v>
      </c>
      <c r="D97" t="s">
        <v>35</v>
      </c>
      <c r="E97" s="2">
        <v>10008</v>
      </c>
      <c r="F97" s="64" t="s">
        <v>385</v>
      </c>
      <c r="G97" s="65">
        <v>154182</v>
      </c>
      <c r="H97" s="50">
        <v>56023.75</v>
      </c>
      <c r="I97" s="50">
        <f>H97</f>
        <v>56023.75</v>
      </c>
    </row>
    <row r="98" spans="1:9" ht="12.75">
      <c r="A98" s="44">
        <v>41262</v>
      </c>
      <c r="B98" t="s">
        <v>889</v>
      </c>
      <c r="C98" t="s">
        <v>891</v>
      </c>
      <c r="D98" t="s">
        <v>35</v>
      </c>
      <c r="E98" s="2">
        <v>10050</v>
      </c>
      <c r="F98" s="105" t="s">
        <v>60</v>
      </c>
      <c r="G98" s="68" t="s">
        <v>922</v>
      </c>
      <c r="H98" s="50">
        <v>68615.53</v>
      </c>
      <c r="I98" s="50"/>
    </row>
    <row r="99" spans="1:9" ht="12.75">
      <c r="A99" s="44">
        <v>41262</v>
      </c>
      <c r="B99" t="s">
        <v>889</v>
      </c>
      <c r="C99" t="s">
        <v>913</v>
      </c>
      <c r="D99" t="s">
        <v>35</v>
      </c>
      <c r="E99" s="2">
        <v>10050</v>
      </c>
      <c r="F99" s="105" t="s">
        <v>54</v>
      </c>
      <c r="G99" s="68">
        <v>26</v>
      </c>
      <c r="H99" s="50">
        <v>69396.26</v>
      </c>
      <c r="I99" s="50">
        <f>SUM(H98:H99)</f>
        <v>138011.78999999998</v>
      </c>
    </row>
    <row r="100" spans="1:9" ht="12.75">
      <c r="A100" s="44">
        <v>41246</v>
      </c>
      <c r="B100" t="s">
        <v>51</v>
      </c>
      <c r="C100"/>
      <c r="D100" t="s">
        <v>35</v>
      </c>
      <c r="E100" s="2">
        <v>12046</v>
      </c>
      <c r="F100" s="80" t="s">
        <v>344</v>
      </c>
      <c r="G100" s="68" t="s">
        <v>853</v>
      </c>
      <c r="H100" s="50">
        <v>-376.32</v>
      </c>
      <c r="I100" s="50"/>
    </row>
    <row r="101" spans="1:9" ht="12.75">
      <c r="A101" s="44">
        <v>41262</v>
      </c>
      <c r="B101" t="s">
        <v>889</v>
      </c>
      <c r="C101" t="s">
        <v>892</v>
      </c>
      <c r="D101" t="s">
        <v>35</v>
      </c>
      <c r="E101" s="2">
        <v>12046</v>
      </c>
      <c r="F101" s="105" t="s">
        <v>60</v>
      </c>
      <c r="G101" s="68" t="s">
        <v>922</v>
      </c>
      <c r="H101" s="50">
        <v>413130.09</v>
      </c>
      <c r="I101" s="50"/>
    </row>
    <row r="102" spans="1:9" ht="12.75">
      <c r="A102" s="44">
        <v>41262</v>
      </c>
      <c r="B102" t="s">
        <v>889</v>
      </c>
      <c r="C102" t="s">
        <v>893</v>
      </c>
      <c r="D102" t="s">
        <v>35</v>
      </c>
      <c r="E102" s="2">
        <v>12046</v>
      </c>
      <c r="F102" s="105" t="s">
        <v>60</v>
      </c>
      <c r="G102" s="68">
        <v>16</v>
      </c>
      <c r="H102" s="50">
        <v>1833524.47</v>
      </c>
      <c r="I102" s="50"/>
    </row>
    <row r="103" spans="1:9" ht="12.75">
      <c r="A103" s="44">
        <v>41262</v>
      </c>
      <c r="B103" t="s">
        <v>889</v>
      </c>
      <c r="C103" t="s">
        <v>914</v>
      </c>
      <c r="D103" t="s">
        <v>35</v>
      </c>
      <c r="E103" s="2">
        <v>12046</v>
      </c>
      <c r="F103" s="105" t="s">
        <v>814</v>
      </c>
      <c r="G103" s="68" t="s">
        <v>941</v>
      </c>
      <c r="H103" s="50">
        <v>700</v>
      </c>
      <c r="I103" s="50">
        <f>SUM(H100:H103)</f>
        <v>2246978.24</v>
      </c>
    </row>
    <row r="104" spans="1:9" ht="12.75">
      <c r="A104" s="44"/>
      <c r="B104" s="9"/>
      <c r="C104" s="9"/>
      <c r="D104" s="9"/>
      <c r="E104" s="4"/>
      <c r="F104" s="64"/>
      <c r="G104" s="68"/>
      <c r="H104" s="90"/>
      <c r="I104" s="50"/>
    </row>
    <row r="105" spans="6:9" ht="13.5" thickBot="1">
      <c r="F105" s="12" t="s">
        <v>977</v>
      </c>
      <c r="H105" s="55">
        <f>SUM(H96:H104)</f>
        <v>2520446.87</v>
      </c>
      <c r="I105" s="55">
        <f>SUM(I96:I104)</f>
        <v>2520446.87</v>
      </c>
    </row>
    <row r="106" spans="1:9" ht="13.5" thickTop="1">
      <c r="A106" s="44"/>
      <c r="B106"/>
      <c r="C106" s="9"/>
      <c r="D106"/>
      <c r="E106" s="4"/>
      <c r="F106" s="65"/>
      <c r="G106" s="69"/>
      <c r="H106" s="70"/>
      <c r="I106" s="70"/>
    </row>
    <row r="107" spans="1:9" ht="12.75">
      <c r="A107" s="44">
        <v>41290</v>
      </c>
      <c r="B107" t="s">
        <v>1037</v>
      </c>
      <c r="C107" t="s">
        <v>1045</v>
      </c>
      <c r="D107" s="3" t="s">
        <v>35</v>
      </c>
      <c r="E107" s="2">
        <v>10008</v>
      </c>
      <c r="F107" s="68" t="s">
        <v>514</v>
      </c>
      <c r="G107" s="65">
        <v>5882</v>
      </c>
      <c r="H107" s="50">
        <v>5033.5</v>
      </c>
      <c r="I107" s="50">
        <f>H107</f>
        <v>5033.5</v>
      </c>
    </row>
    <row r="108" spans="1:9" ht="12.75">
      <c r="A108" s="44">
        <v>41278</v>
      </c>
      <c r="B108" t="s">
        <v>981</v>
      </c>
      <c r="C108" t="s">
        <v>990</v>
      </c>
      <c r="D108" s="3" t="s">
        <v>35</v>
      </c>
      <c r="E108" s="2">
        <v>12046</v>
      </c>
      <c r="F108" s="105" t="s">
        <v>55</v>
      </c>
      <c r="G108" s="72" t="s">
        <v>1021</v>
      </c>
      <c r="H108" s="50">
        <v>31320</v>
      </c>
      <c r="I108" s="50"/>
    </row>
    <row r="109" spans="1:9" ht="12.75">
      <c r="A109" s="44">
        <v>41278</v>
      </c>
      <c r="B109" t="s">
        <v>981</v>
      </c>
      <c r="C109" t="s">
        <v>991</v>
      </c>
      <c r="D109" s="3" t="s">
        <v>35</v>
      </c>
      <c r="E109" s="2">
        <v>12046</v>
      </c>
      <c r="F109" s="105" t="s">
        <v>55</v>
      </c>
      <c r="G109" s="72" t="s">
        <v>1022</v>
      </c>
      <c r="H109" s="50">
        <v>4200</v>
      </c>
      <c r="I109" s="50"/>
    </row>
    <row r="110" spans="1:9" ht="12.75">
      <c r="A110" s="44">
        <v>41278</v>
      </c>
      <c r="B110" t="s">
        <v>981</v>
      </c>
      <c r="C110" t="s">
        <v>992</v>
      </c>
      <c r="D110" s="3" t="s">
        <v>35</v>
      </c>
      <c r="E110" s="2">
        <v>12046</v>
      </c>
      <c r="F110" s="105" t="s">
        <v>55</v>
      </c>
      <c r="G110" s="72" t="s">
        <v>1023</v>
      </c>
      <c r="H110" s="50">
        <v>6400</v>
      </c>
      <c r="I110" s="50"/>
    </row>
    <row r="111" spans="1:9" ht="12.75">
      <c r="A111" s="44">
        <v>41278</v>
      </c>
      <c r="B111" t="s">
        <v>981</v>
      </c>
      <c r="C111" t="s">
        <v>993</v>
      </c>
      <c r="D111" s="3" t="s">
        <v>35</v>
      </c>
      <c r="E111" s="2">
        <v>12046</v>
      </c>
      <c r="F111" s="105" t="s">
        <v>55</v>
      </c>
      <c r="G111" s="72" t="s">
        <v>1024</v>
      </c>
      <c r="H111" s="50">
        <v>6900</v>
      </c>
      <c r="I111" s="50"/>
    </row>
    <row r="112" spans="1:9" ht="12.75">
      <c r="A112" s="44">
        <v>41282</v>
      </c>
      <c r="B112" t="s">
        <v>51</v>
      </c>
      <c r="C112"/>
      <c r="D112" s="3" t="s">
        <v>35</v>
      </c>
      <c r="E112" s="2">
        <v>12046</v>
      </c>
      <c r="F112" s="105" t="s">
        <v>339</v>
      </c>
      <c r="G112" s="68" t="s">
        <v>1009</v>
      </c>
      <c r="H112" s="90">
        <v>-101.85</v>
      </c>
      <c r="I112" s="50"/>
    </row>
    <row r="113" spans="1:9" ht="12.75">
      <c r="A113" s="44">
        <v>41282</v>
      </c>
      <c r="B113" t="s">
        <v>51</v>
      </c>
      <c r="C113"/>
      <c r="D113" s="3" t="s">
        <v>35</v>
      </c>
      <c r="E113" s="2">
        <v>12046</v>
      </c>
      <c r="F113" s="105" t="s">
        <v>339</v>
      </c>
      <c r="G113" s="68" t="s">
        <v>1010</v>
      </c>
      <c r="H113" s="90">
        <v>-397.08</v>
      </c>
      <c r="I113" s="50"/>
    </row>
    <row r="114" spans="1:9" ht="12.75">
      <c r="A114" s="44">
        <v>41282</v>
      </c>
      <c r="B114" t="s">
        <v>51</v>
      </c>
      <c r="C114"/>
      <c r="D114" s="3" t="s">
        <v>35</v>
      </c>
      <c r="E114" s="2">
        <v>12046</v>
      </c>
      <c r="F114" s="105" t="s">
        <v>339</v>
      </c>
      <c r="G114" s="68" t="s">
        <v>1011</v>
      </c>
      <c r="H114" s="90">
        <v>-50</v>
      </c>
      <c r="I114" s="50"/>
    </row>
    <row r="115" spans="1:9" ht="12.75">
      <c r="A115" s="44">
        <v>41282</v>
      </c>
      <c r="B115" t="s">
        <v>51</v>
      </c>
      <c r="C115"/>
      <c r="D115" s="3" t="s">
        <v>35</v>
      </c>
      <c r="E115" s="2">
        <v>12046</v>
      </c>
      <c r="F115" s="105" t="s">
        <v>50</v>
      </c>
      <c r="G115" s="68" t="s">
        <v>1012</v>
      </c>
      <c r="H115" s="90">
        <v>-255.44</v>
      </c>
      <c r="I115" s="50"/>
    </row>
    <row r="116" spans="1:9" ht="12.75">
      <c r="A116" s="44">
        <v>41284</v>
      </c>
      <c r="B116" t="s">
        <v>51</v>
      </c>
      <c r="C116"/>
      <c r="D116" s="3" t="s">
        <v>35</v>
      </c>
      <c r="E116" s="2">
        <v>12046</v>
      </c>
      <c r="F116" s="105" t="s">
        <v>50</v>
      </c>
      <c r="G116" s="72" t="s">
        <v>1132</v>
      </c>
      <c r="H116" s="90">
        <v>-50</v>
      </c>
      <c r="I116" s="50"/>
    </row>
    <row r="117" spans="1:9" ht="12.75">
      <c r="A117" s="44">
        <v>41283</v>
      </c>
      <c r="B117" t="s">
        <v>995</v>
      </c>
      <c r="C117" t="s">
        <v>996</v>
      </c>
      <c r="D117" s="3" t="s">
        <v>35</v>
      </c>
      <c r="E117" s="2">
        <v>12046</v>
      </c>
      <c r="F117" s="105" t="s">
        <v>339</v>
      </c>
      <c r="G117" s="68" t="s">
        <v>1026</v>
      </c>
      <c r="H117" s="50">
        <v>176965.51</v>
      </c>
      <c r="I117" s="50"/>
    </row>
    <row r="118" spans="1:9" ht="12.75">
      <c r="A118" s="44">
        <v>41290</v>
      </c>
      <c r="B118" t="s">
        <v>1037</v>
      </c>
      <c r="C118" t="s">
        <v>1038</v>
      </c>
      <c r="D118" s="3" t="s">
        <v>35</v>
      </c>
      <c r="E118" s="2">
        <v>12046</v>
      </c>
      <c r="F118" s="105" t="s">
        <v>1088</v>
      </c>
      <c r="G118" s="68" t="s">
        <v>1089</v>
      </c>
      <c r="H118" s="50">
        <v>10465.33</v>
      </c>
      <c r="I118" s="50"/>
    </row>
    <row r="119" spans="1:9" ht="12.75">
      <c r="A119" s="44">
        <v>41297</v>
      </c>
      <c r="B119" t="s">
        <v>1039</v>
      </c>
      <c r="C119" t="s">
        <v>1049</v>
      </c>
      <c r="D119" s="3" t="s">
        <v>35</v>
      </c>
      <c r="E119" s="2">
        <v>12046</v>
      </c>
      <c r="F119" s="105" t="s">
        <v>339</v>
      </c>
      <c r="G119" s="68" t="s">
        <v>1093</v>
      </c>
      <c r="H119" s="50">
        <v>23363.54</v>
      </c>
      <c r="I119" s="50"/>
    </row>
    <row r="120" spans="1:9" ht="12.75">
      <c r="A120" s="44">
        <v>41297</v>
      </c>
      <c r="B120" t="s">
        <v>1039</v>
      </c>
      <c r="C120" t="s">
        <v>1059</v>
      </c>
      <c r="D120" s="3" t="s">
        <v>35</v>
      </c>
      <c r="E120" s="2">
        <v>12046</v>
      </c>
      <c r="F120" s="105" t="s">
        <v>814</v>
      </c>
      <c r="G120" s="68" t="s">
        <v>1102</v>
      </c>
      <c r="H120" s="50">
        <v>200</v>
      </c>
      <c r="I120" s="50"/>
    </row>
    <row r="121" spans="1:9" ht="12.75">
      <c r="A121" s="44">
        <v>41297</v>
      </c>
      <c r="B121" t="s">
        <v>1039</v>
      </c>
      <c r="C121" t="s">
        <v>1060</v>
      </c>
      <c r="D121" s="3" t="s">
        <v>35</v>
      </c>
      <c r="E121" s="2">
        <v>12046</v>
      </c>
      <c r="F121" s="105" t="s">
        <v>60</v>
      </c>
      <c r="G121" s="68">
        <v>17</v>
      </c>
      <c r="H121" s="50">
        <v>938074.51</v>
      </c>
      <c r="I121" s="50"/>
    </row>
    <row r="122" spans="1:9" ht="12.75">
      <c r="A122" s="44">
        <v>41304</v>
      </c>
      <c r="B122" t="s">
        <v>1040</v>
      </c>
      <c r="C122" t="s">
        <v>1076</v>
      </c>
      <c r="D122" s="3" t="s">
        <v>35</v>
      </c>
      <c r="E122" s="2">
        <v>12046</v>
      </c>
      <c r="F122" s="105" t="s">
        <v>324</v>
      </c>
      <c r="G122" s="68">
        <v>79190</v>
      </c>
      <c r="H122" s="50">
        <v>8072.18</v>
      </c>
      <c r="I122" s="50">
        <f>SUM(H108:H122)</f>
        <v>1205106.7</v>
      </c>
    </row>
    <row r="123" spans="1:9" ht="12.75">
      <c r="A123" s="44">
        <v>41285</v>
      </c>
      <c r="B123" t="s">
        <v>1030</v>
      </c>
      <c r="C123"/>
      <c r="D123" s="3" t="s">
        <v>35</v>
      </c>
      <c r="E123" s="2">
        <v>12049</v>
      </c>
      <c r="F123" s="65" t="s">
        <v>1029</v>
      </c>
      <c r="H123" s="114">
        <v>268203</v>
      </c>
      <c r="I123" s="50">
        <f>H123</f>
        <v>268203</v>
      </c>
    </row>
    <row r="124" spans="1:9" ht="12.75">
      <c r="A124" s="44"/>
      <c r="B124"/>
      <c r="C124" s="9"/>
      <c r="D124"/>
      <c r="E124" s="4"/>
      <c r="F124" s="64"/>
      <c r="G124" s="68"/>
      <c r="H124" s="50"/>
      <c r="I124" s="50"/>
    </row>
    <row r="125" spans="6:9" ht="13.5" thickBot="1">
      <c r="F125" s="12" t="s">
        <v>1123</v>
      </c>
      <c r="H125" s="55">
        <f>SUM(H107:H124)</f>
        <v>1478343.2</v>
      </c>
      <c r="I125" s="55">
        <f>SUM(I107:I124)</f>
        <v>1478343.2</v>
      </c>
    </row>
    <row r="126" spans="1:9" ht="13.5" thickTop="1">
      <c r="A126" s="44"/>
      <c r="B126"/>
      <c r="C126" s="9"/>
      <c r="D126"/>
      <c r="E126" s="4"/>
      <c r="F126" s="64"/>
      <c r="G126" s="68"/>
      <c r="H126" s="50"/>
      <c r="I126" s="50"/>
    </row>
    <row r="127" spans="1:9" ht="12.75">
      <c r="A127" s="44">
        <v>41332</v>
      </c>
      <c r="B127" t="s">
        <v>1209</v>
      </c>
      <c r="C127" t="s">
        <v>1217</v>
      </c>
      <c r="D127" t="s">
        <v>35</v>
      </c>
      <c r="E127" s="4" t="s">
        <v>71</v>
      </c>
      <c r="F127" s="94" t="s">
        <v>75</v>
      </c>
      <c r="G127" s="69">
        <v>8</v>
      </c>
      <c r="H127" s="50">
        <v>10501.14</v>
      </c>
      <c r="I127" s="50">
        <f>H127</f>
        <v>10501.14</v>
      </c>
    </row>
    <row r="128" spans="1:9" ht="12.75">
      <c r="A128" s="44">
        <v>41311</v>
      </c>
      <c r="B128" t="s">
        <v>1133</v>
      </c>
      <c r="C128" t="s">
        <v>1147</v>
      </c>
      <c r="D128" s="3" t="s">
        <v>35</v>
      </c>
      <c r="E128" s="2">
        <v>10050</v>
      </c>
      <c r="F128" s="105" t="s">
        <v>54</v>
      </c>
      <c r="G128" s="68">
        <v>27</v>
      </c>
      <c r="H128" s="50">
        <v>47080.83</v>
      </c>
      <c r="I128" s="50">
        <f>H128</f>
        <v>47080.83</v>
      </c>
    </row>
    <row r="129" spans="1:9" ht="12.75">
      <c r="A129" s="44">
        <v>41320</v>
      </c>
      <c r="B129" t="s">
        <v>1174</v>
      </c>
      <c r="C129" t="s">
        <v>1175</v>
      </c>
      <c r="D129" s="93" t="s">
        <v>35</v>
      </c>
      <c r="E129" s="2">
        <v>12046</v>
      </c>
      <c r="F129" s="105" t="s">
        <v>1088</v>
      </c>
      <c r="G129" s="68" t="s">
        <v>1179</v>
      </c>
      <c r="H129" s="50">
        <v>2833</v>
      </c>
      <c r="I129" s="50"/>
    </row>
    <row r="130" spans="1:9" ht="12.75">
      <c r="A130" s="44">
        <v>41325</v>
      </c>
      <c r="B130" t="s">
        <v>1184</v>
      </c>
      <c r="C130" t="s">
        <v>1185</v>
      </c>
      <c r="D130" s="93" t="s">
        <v>35</v>
      </c>
      <c r="E130" s="2">
        <v>12046</v>
      </c>
      <c r="F130" s="105" t="s">
        <v>1088</v>
      </c>
      <c r="G130" s="91" t="s">
        <v>1192</v>
      </c>
      <c r="H130" s="50">
        <v>5860</v>
      </c>
      <c r="I130" s="50"/>
    </row>
    <row r="131" spans="1:9" ht="12.75">
      <c r="A131" s="44">
        <v>41325</v>
      </c>
      <c r="B131" t="s">
        <v>1184</v>
      </c>
      <c r="C131" t="s">
        <v>1186</v>
      </c>
      <c r="D131" s="93" t="s">
        <v>35</v>
      </c>
      <c r="E131" s="2">
        <v>12046</v>
      </c>
      <c r="F131" s="105" t="s">
        <v>52</v>
      </c>
      <c r="G131" s="91" t="s">
        <v>1193</v>
      </c>
      <c r="H131" s="50">
        <v>4689.71</v>
      </c>
      <c r="I131" s="50"/>
    </row>
    <row r="132" spans="1:9" ht="12.75">
      <c r="A132" s="44">
        <v>41330</v>
      </c>
      <c r="B132" t="s">
        <v>51</v>
      </c>
      <c r="C132"/>
      <c r="D132" t="s">
        <v>35</v>
      </c>
      <c r="E132" s="2">
        <v>12046</v>
      </c>
      <c r="F132" s="105" t="s">
        <v>55</v>
      </c>
      <c r="G132" s="68" t="s">
        <v>1203</v>
      </c>
      <c r="H132" s="90">
        <v>-87038.1</v>
      </c>
      <c r="I132" s="50"/>
    </row>
    <row r="133" spans="1:9" ht="12.75">
      <c r="A133" s="44">
        <v>41330</v>
      </c>
      <c r="B133" t="s">
        <v>51</v>
      </c>
      <c r="C133"/>
      <c r="D133" t="s">
        <v>35</v>
      </c>
      <c r="E133" s="2">
        <v>12046</v>
      </c>
      <c r="F133" s="105" t="s">
        <v>50</v>
      </c>
      <c r="G133" s="68" t="s">
        <v>1204</v>
      </c>
      <c r="H133" s="90">
        <v>-3.51</v>
      </c>
      <c r="I133" s="50"/>
    </row>
    <row r="134" spans="1:9" ht="12.75">
      <c r="A134" s="44">
        <v>41330</v>
      </c>
      <c r="B134" t="s">
        <v>51</v>
      </c>
      <c r="C134"/>
      <c r="D134" t="s">
        <v>35</v>
      </c>
      <c r="E134" s="2">
        <v>12046</v>
      </c>
      <c r="F134" s="105" t="s">
        <v>50</v>
      </c>
      <c r="G134" s="68" t="s">
        <v>1205</v>
      </c>
      <c r="H134" s="90">
        <v>-1.17</v>
      </c>
      <c r="I134" s="50"/>
    </row>
    <row r="135" spans="1:9" ht="12.75">
      <c r="A135" s="44">
        <v>41330</v>
      </c>
      <c r="B135" t="s">
        <v>51</v>
      </c>
      <c r="C135"/>
      <c r="D135" t="s">
        <v>35</v>
      </c>
      <c r="E135" s="2">
        <v>12046</v>
      </c>
      <c r="F135" s="105" t="s">
        <v>52</v>
      </c>
      <c r="G135" s="68" t="s">
        <v>1206</v>
      </c>
      <c r="H135" s="90">
        <v>-2890.85</v>
      </c>
      <c r="I135" s="50"/>
    </row>
    <row r="136" spans="1:9" ht="12.75">
      <c r="A136" s="44">
        <v>41330</v>
      </c>
      <c r="B136" t="s">
        <v>51</v>
      </c>
      <c r="C136"/>
      <c r="D136" t="s">
        <v>35</v>
      </c>
      <c r="E136" s="2">
        <v>12046</v>
      </c>
      <c r="F136" s="105" t="s">
        <v>50</v>
      </c>
      <c r="G136" s="68" t="s">
        <v>1207</v>
      </c>
      <c r="H136" s="90">
        <v>-378.38</v>
      </c>
      <c r="I136" s="50"/>
    </row>
    <row r="137" spans="1:9" ht="12.75">
      <c r="A137" s="44">
        <v>41330</v>
      </c>
      <c r="B137" t="s">
        <v>51</v>
      </c>
      <c r="C137"/>
      <c r="D137" t="s">
        <v>35</v>
      </c>
      <c r="E137" s="2">
        <v>12046</v>
      </c>
      <c r="F137" s="105" t="s">
        <v>50</v>
      </c>
      <c r="G137" s="68" t="s">
        <v>1208</v>
      </c>
      <c r="H137" s="90">
        <v>-30</v>
      </c>
      <c r="I137" s="50"/>
    </row>
    <row r="138" spans="1:9" ht="12.75">
      <c r="A138" s="44">
        <v>41332</v>
      </c>
      <c r="B138" t="s">
        <v>1209</v>
      </c>
      <c r="C138" t="s">
        <v>1210</v>
      </c>
      <c r="D138" t="s">
        <v>35</v>
      </c>
      <c r="E138" s="2">
        <v>12046</v>
      </c>
      <c r="F138" s="105" t="s">
        <v>339</v>
      </c>
      <c r="G138" s="68" t="s">
        <v>1232</v>
      </c>
      <c r="H138" s="50">
        <v>65412.54</v>
      </c>
      <c r="I138" s="50"/>
    </row>
    <row r="139" spans="1:9" ht="12.75">
      <c r="A139" s="44">
        <v>41332</v>
      </c>
      <c r="B139" t="s">
        <v>1209</v>
      </c>
      <c r="C139" t="s">
        <v>1211</v>
      </c>
      <c r="D139" t="s">
        <v>35</v>
      </c>
      <c r="E139" s="2">
        <v>12046</v>
      </c>
      <c r="F139" s="105" t="s">
        <v>52</v>
      </c>
      <c r="G139" s="68" t="s">
        <v>1233</v>
      </c>
      <c r="H139" s="50">
        <v>24204.6</v>
      </c>
      <c r="I139" s="50"/>
    </row>
    <row r="140" spans="1:9" ht="12.75">
      <c r="A140" s="44">
        <v>41332</v>
      </c>
      <c r="B140" t="s">
        <v>1209</v>
      </c>
      <c r="C140" t="s">
        <v>1212</v>
      </c>
      <c r="D140" t="s">
        <v>35</v>
      </c>
      <c r="E140" s="2">
        <v>12046</v>
      </c>
      <c r="F140" s="105" t="s">
        <v>52</v>
      </c>
      <c r="G140" s="68" t="s">
        <v>1234</v>
      </c>
      <c r="H140" s="50">
        <v>24071.6</v>
      </c>
      <c r="I140" s="50"/>
    </row>
    <row r="141" spans="1:9" ht="12.75">
      <c r="A141" s="44">
        <v>41332</v>
      </c>
      <c r="B141" t="s">
        <v>1209</v>
      </c>
      <c r="C141" t="s">
        <v>1213</v>
      </c>
      <c r="D141" t="s">
        <v>35</v>
      </c>
      <c r="E141" s="2">
        <v>12046</v>
      </c>
      <c r="F141" s="105" t="s">
        <v>1088</v>
      </c>
      <c r="G141" s="68" t="s">
        <v>1235</v>
      </c>
      <c r="H141" s="50">
        <v>17021.32</v>
      </c>
      <c r="I141" s="50"/>
    </row>
    <row r="142" spans="1:9" ht="12.75">
      <c r="A142" s="44">
        <v>41332</v>
      </c>
      <c r="B142" t="s">
        <v>1209</v>
      </c>
      <c r="C142" t="s">
        <v>1214</v>
      </c>
      <c r="D142" t="s">
        <v>35</v>
      </c>
      <c r="E142" s="2">
        <v>12046</v>
      </c>
      <c r="F142" s="105" t="s">
        <v>1088</v>
      </c>
      <c r="G142" s="68" t="s">
        <v>1236</v>
      </c>
      <c r="H142" s="50">
        <v>9770.09</v>
      </c>
      <c r="I142" s="50"/>
    </row>
    <row r="143" spans="1:9" ht="12.75">
      <c r="A143" s="44">
        <v>41332</v>
      </c>
      <c r="B143" t="s">
        <v>1209</v>
      </c>
      <c r="C143" t="s">
        <v>1215</v>
      </c>
      <c r="D143" t="s">
        <v>35</v>
      </c>
      <c r="E143" s="2">
        <v>12046</v>
      </c>
      <c r="F143" s="105" t="s">
        <v>70</v>
      </c>
      <c r="G143" s="68" t="s">
        <v>1237</v>
      </c>
      <c r="H143" s="50">
        <v>375</v>
      </c>
      <c r="I143" s="50"/>
    </row>
    <row r="144" spans="1:9" ht="12.75">
      <c r="A144" s="44">
        <v>41332</v>
      </c>
      <c r="B144" t="s">
        <v>1209</v>
      </c>
      <c r="C144" t="s">
        <v>1216</v>
      </c>
      <c r="D144" t="s">
        <v>35</v>
      </c>
      <c r="E144" s="2">
        <v>12046</v>
      </c>
      <c r="F144" s="105" t="s">
        <v>60</v>
      </c>
      <c r="G144" s="68">
        <v>18</v>
      </c>
      <c r="H144" s="50">
        <v>688511.7</v>
      </c>
      <c r="I144" s="50"/>
    </row>
    <row r="145" spans="1:9" ht="12.75">
      <c r="A145" s="44">
        <v>41332</v>
      </c>
      <c r="B145" t="s">
        <v>1209</v>
      </c>
      <c r="C145" t="s">
        <v>1228</v>
      </c>
      <c r="D145" t="s">
        <v>35</v>
      </c>
      <c r="E145" s="2">
        <v>12046</v>
      </c>
      <c r="F145" s="105" t="s">
        <v>60</v>
      </c>
      <c r="G145" s="68">
        <v>19</v>
      </c>
      <c r="H145" s="50">
        <v>429707.79</v>
      </c>
      <c r="I145" s="50"/>
    </row>
    <row r="146" spans="1:9" ht="12.75">
      <c r="A146" s="44">
        <v>41332</v>
      </c>
      <c r="B146" t="s">
        <v>51</v>
      </c>
      <c r="C146"/>
      <c r="D146" t="s">
        <v>35</v>
      </c>
      <c r="E146" s="2">
        <v>12046</v>
      </c>
      <c r="F146" s="105" t="s">
        <v>344</v>
      </c>
      <c r="G146" s="68" t="s">
        <v>1229</v>
      </c>
      <c r="H146" s="90">
        <v>-73</v>
      </c>
      <c r="I146" s="50"/>
    </row>
    <row r="147" spans="1:9" ht="12.75">
      <c r="A147" s="44">
        <v>41332</v>
      </c>
      <c r="B147" t="s">
        <v>51</v>
      </c>
      <c r="C147"/>
      <c r="D147" t="s">
        <v>35</v>
      </c>
      <c r="E147" s="2">
        <v>12046</v>
      </c>
      <c r="F147" s="105" t="s">
        <v>52</v>
      </c>
      <c r="G147" s="68" t="s">
        <v>1230</v>
      </c>
      <c r="H147" s="90">
        <v>-523.96</v>
      </c>
      <c r="I147" s="50"/>
    </row>
    <row r="148" spans="1:9" ht="12.75">
      <c r="A148" s="44">
        <v>41332</v>
      </c>
      <c r="B148" t="s">
        <v>51</v>
      </c>
      <c r="C148"/>
      <c r="D148" t="s">
        <v>35</v>
      </c>
      <c r="E148" s="2">
        <v>12046</v>
      </c>
      <c r="F148" s="105" t="s">
        <v>52</v>
      </c>
      <c r="G148" s="68" t="s">
        <v>1231</v>
      </c>
      <c r="H148" s="90">
        <v>-79.96</v>
      </c>
      <c r="I148" s="50">
        <f>SUM(H129:H148)</f>
        <v>1181438.42</v>
      </c>
    </row>
    <row r="149" spans="1:9" ht="12.75">
      <c r="A149" s="44"/>
      <c r="B149"/>
      <c r="C149" s="9"/>
      <c r="D149"/>
      <c r="E149" s="4"/>
      <c r="F149" s="64"/>
      <c r="G149" s="91"/>
      <c r="H149" s="82"/>
      <c r="I149" s="50"/>
    </row>
    <row r="150" spans="6:9" ht="13.5" thickBot="1">
      <c r="F150" s="12" t="s">
        <v>1249</v>
      </c>
      <c r="H150" s="55">
        <f>SUM(H127:H149)</f>
        <v>1239020.3900000001</v>
      </c>
      <c r="I150" s="55">
        <f>SUM(I127:I149)</f>
        <v>1239020.39</v>
      </c>
    </row>
    <row r="151" spans="1:9" ht="13.5" thickTop="1">
      <c r="A151" s="44"/>
      <c r="B151"/>
      <c r="C151" s="9"/>
      <c r="D151"/>
      <c r="E151" s="4"/>
      <c r="F151" s="64"/>
      <c r="G151" s="91"/>
      <c r="H151" s="82"/>
      <c r="I151" s="50"/>
    </row>
    <row r="152" spans="1:9" ht="12.75">
      <c r="A152" s="44">
        <v>41346</v>
      </c>
      <c r="B152" t="s">
        <v>1270</v>
      </c>
      <c r="C152" t="s">
        <v>1271</v>
      </c>
      <c r="D152" t="s">
        <v>35</v>
      </c>
      <c r="E152" s="2">
        <v>12046</v>
      </c>
      <c r="F152" s="105" t="s">
        <v>1088</v>
      </c>
      <c r="G152" s="68" t="s">
        <v>1272</v>
      </c>
      <c r="H152" s="50">
        <v>7005</v>
      </c>
      <c r="I152" s="50">
        <f>H152</f>
        <v>7005</v>
      </c>
    </row>
    <row r="153" spans="1:9" ht="12.75">
      <c r="A153" s="44"/>
      <c r="B153"/>
      <c r="C153"/>
      <c r="D153"/>
      <c r="E153" s="4"/>
      <c r="F153" s="64"/>
      <c r="G153" s="68"/>
      <c r="H153" s="50"/>
      <c r="I153" s="50"/>
    </row>
    <row r="154" spans="6:9" ht="13.5" thickBot="1">
      <c r="F154" s="12" t="s">
        <v>1329</v>
      </c>
      <c r="H154" s="55">
        <f>SUM(H152:H153)</f>
        <v>7005</v>
      </c>
      <c r="I154" s="55">
        <f>SUM(I152:I153)</f>
        <v>7005</v>
      </c>
    </row>
    <row r="155" spans="1:9" ht="13.5" thickTop="1">
      <c r="A155" s="44"/>
      <c r="B155"/>
      <c r="C155"/>
      <c r="D155"/>
      <c r="E155" s="4"/>
      <c r="F155" s="64"/>
      <c r="G155" s="84"/>
      <c r="H155" s="50"/>
      <c r="I155" s="50"/>
    </row>
    <row r="156" spans="1:9" ht="12.75">
      <c r="A156" s="44">
        <v>41367</v>
      </c>
      <c r="B156" t="s">
        <v>1339</v>
      </c>
      <c r="C156" t="s">
        <v>1358</v>
      </c>
      <c r="D156" t="s">
        <v>35</v>
      </c>
      <c r="E156" s="2">
        <v>12046</v>
      </c>
      <c r="F156" s="105" t="s">
        <v>60</v>
      </c>
      <c r="G156" s="68">
        <v>20</v>
      </c>
      <c r="H156" s="50">
        <v>377917.84</v>
      </c>
      <c r="I156" s="50"/>
    </row>
    <row r="157" spans="1:8" ht="12.75">
      <c r="A157" s="44">
        <v>41374</v>
      </c>
      <c r="B157" t="s">
        <v>1364</v>
      </c>
      <c r="C157" t="s">
        <v>1365</v>
      </c>
      <c r="D157" t="s">
        <v>35</v>
      </c>
      <c r="E157" s="2">
        <v>12046</v>
      </c>
      <c r="F157" s="105" t="s">
        <v>50</v>
      </c>
      <c r="G157" s="68" t="s">
        <v>1366</v>
      </c>
      <c r="H157" s="50">
        <v>77944.04</v>
      </c>
    </row>
    <row r="158" spans="1:9" ht="12.75">
      <c r="A158" s="44">
        <v>41379</v>
      </c>
      <c r="B158" t="s">
        <v>1377</v>
      </c>
      <c r="C158" t="s">
        <v>1378</v>
      </c>
      <c r="D158" t="s">
        <v>35</v>
      </c>
      <c r="E158" s="2">
        <v>12046</v>
      </c>
      <c r="F158" s="105" t="s">
        <v>1088</v>
      </c>
      <c r="G158" s="68" t="s">
        <v>1379</v>
      </c>
      <c r="H158" s="50">
        <v>3420</v>
      </c>
      <c r="I158" s="50"/>
    </row>
    <row r="159" spans="1:9" ht="12.75">
      <c r="A159" s="44">
        <v>41388</v>
      </c>
      <c r="B159" t="s">
        <v>1395</v>
      </c>
      <c r="C159" t="s">
        <v>1408</v>
      </c>
      <c r="D159" t="s">
        <v>35</v>
      </c>
      <c r="E159" s="2">
        <v>12046</v>
      </c>
      <c r="F159" s="105" t="s">
        <v>1409</v>
      </c>
      <c r="G159" s="68">
        <v>28</v>
      </c>
      <c r="H159" s="50">
        <v>90208.65</v>
      </c>
      <c r="I159" s="50"/>
    </row>
    <row r="160" spans="1:8" ht="12.75">
      <c r="A160" s="44">
        <v>41389</v>
      </c>
      <c r="B160" t="s">
        <v>51</v>
      </c>
      <c r="C160"/>
      <c r="D160" t="s">
        <v>35</v>
      </c>
      <c r="E160" s="2">
        <v>12046</v>
      </c>
      <c r="F160" s="105" t="s">
        <v>344</v>
      </c>
      <c r="G160" s="68" t="s">
        <v>1410</v>
      </c>
      <c r="H160" s="119">
        <v>-560.76</v>
      </c>
    </row>
    <row r="161" spans="1:8" ht="12.75">
      <c r="A161" s="44">
        <v>41389</v>
      </c>
      <c r="B161" t="s">
        <v>51</v>
      </c>
      <c r="C161"/>
      <c r="D161" t="s">
        <v>35</v>
      </c>
      <c r="E161" s="2">
        <v>12046</v>
      </c>
      <c r="F161" s="105" t="s">
        <v>344</v>
      </c>
      <c r="G161" s="68" t="s">
        <v>1411</v>
      </c>
      <c r="H161" s="119">
        <v>-122.93</v>
      </c>
    </row>
    <row r="162" spans="1:8" ht="12.75">
      <c r="A162" s="44">
        <v>41389</v>
      </c>
      <c r="B162" t="s">
        <v>51</v>
      </c>
      <c r="C162"/>
      <c r="D162" t="s">
        <v>35</v>
      </c>
      <c r="E162" s="2">
        <v>12046</v>
      </c>
      <c r="F162" s="105" t="s">
        <v>344</v>
      </c>
      <c r="G162" s="68" t="s">
        <v>1412</v>
      </c>
      <c r="H162" s="119">
        <v>-496.28</v>
      </c>
    </row>
    <row r="163" spans="1:8" ht="12.75">
      <c r="A163" s="44">
        <v>41389</v>
      </c>
      <c r="B163" t="s">
        <v>51</v>
      </c>
      <c r="C163"/>
      <c r="D163" t="s">
        <v>35</v>
      </c>
      <c r="E163" s="2">
        <v>12046</v>
      </c>
      <c r="F163" s="105" t="s">
        <v>52</v>
      </c>
      <c r="G163" s="68" t="s">
        <v>1413</v>
      </c>
      <c r="H163" s="119">
        <v>-43</v>
      </c>
    </row>
    <row r="164" spans="1:9" ht="12.75">
      <c r="A164" s="44">
        <v>41389</v>
      </c>
      <c r="B164" t="s">
        <v>51</v>
      </c>
      <c r="C164"/>
      <c r="D164" t="s">
        <v>35</v>
      </c>
      <c r="E164" s="2">
        <v>12046</v>
      </c>
      <c r="F164" s="105" t="s">
        <v>339</v>
      </c>
      <c r="G164" s="68" t="s">
        <v>1414</v>
      </c>
      <c r="H164" s="119">
        <v>-7827.02</v>
      </c>
      <c r="I164" s="50"/>
    </row>
    <row r="165" spans="1:9" ht="12.75">
      <c r="A165" s="74">
        <v>41393</v>
      </c>
      <c r="B165" s="120" t="s">
        <v>1415</v>
      </c>
      <c r="C165" t="s">
        <v>1417</v>
      </c>
      <c r="D165" t="s">
        <v>35</v>
      </c>
      <c r="E165" s="2">
        <v>12046</v>
      </c>
      <c r="F165" s="105" t="s">
        <v>339</v>
      </c>
      <c r="G165" s="68" t="s">
        <v>1420</v>
      </c>
      <c r="H165" s="121">
        <v>21257.36</v>
      </c>
      <c r="I165" s="50"/>
    </row>
    <row r="166" spans="1:9" ht="12.75">
      <c r="A166" s="74">
        <v>41393</v>
      </c>
      <c r="B166" s="120" t="s">
        <v>1415</v>
      </c>
      <c r="C166" t="s">
        <v>1418</v>
      </c>
      <c r="D166" t="s">
        <v>35</v>
      </c>
      <c r="E166" s="2">
        <v>12046</v>
      </c>
      <c r="F166" s="105" t="s">
        <v>339</v>
      </c>
      <c r="G166" s="68" t="s">
        <v>1421</v>
      </c>
      <c r="H166" s="119">
        <v>30516.54</v>
      </c>
      <c r="I166" s="50"/>
    </row>
    <row r="167" spans="1:9" ht="12.75">
      <c r="A167" s="74">
        <v>41393</v>
      </c>
      <c r="B167" s="120" t="s">
        <v>1416</v>
      </c>
      <c r="C167" t="s">
        <v>1419</v>
      </c>
      <c r="D167" t="s">
        <v>35</v>
      </c>
      <c r="E167" s="2">
        <v>12046</v>
      </c>
      <c r="F167" s="105" t="s">
        <v>1088</v>
      </c>
      <c r="G167" s="68" t="s">
        <v>1422</v>
      </c>
      <c r="H167" s="119">
        <v>5295</v>
      </c>
      <c r="I167" s="50">
        <f>SUM(H156:H167)</f>
        <v>597509.44</v>
      </c>
    </row>
    <row r="168" spans="1:9" ht="12.75">
      <c r="A168" s="44"/>
      <c r="B168"/>
      <c r="C168" s="93"/>
      <c r="D168"/>
      <c r="E168" s="4"/>
      <c r="F168" s="65"/>
      <c r="G168" s="65"/>
      <c r="H168" s="50"/>
      <c r="I168" s="50"/>
    </row>
    <row r="169" spans="6:9" ht="13.5" thickBot="1">
      <c r="F169" s="12" t="s">
        <v>1635</v>
      </c>
      <c r="H169" s="55">
        <f>SUM(H156:H168)</f>
        <v>597509.44</v>
      </c>
      <c r="I169" s="55">
        <f>SUM(I167:I168)</f>
        <v>597509.44</v>
      </c>
    </row>
    <row r="170" spans="1:9" ht="13.5" thickTop="1">
      <c r="A170" s="44"/>
      <c r="B170" s="93"/>
      <c r="C170" s="93"/>
      <c r="D170"/>
      <c r="E170" s="4"/>
      <c r="F170" s="64"/>
      <c r="G170" s="92"/>
      <c r="H170" s="50"/>
      <c r="I170" s="50"/>
    </row>
    <row r="171" spans="1:9" ht="12.75">
      <c r="A171" s="44">
        <v>41395</v>
      </c>
      <c r="B171" s="44" t="s">
        <v>1450</v>
      </c>
      <c r="C171" s="9" t="s">
        <v>1466</v>
      </c>
      <c r="D171" s="9" t="s">
        <v>35</v>
      </c>
      <c r="E171" s="73" t="s">
        <v>71</v>
      </c>
      <c r="F171" s="126" t="s">
        <v>1456</v>
      </c>
      <c r="G171" s="84">
        <v>4962</v>
      </c>
      <c r="H171" s="50">
        <v>12329.03</v>
      </c>
      <c r="I171" s="50">
        <f>H171</f>
        <v>12329.03</v>
      </c>
    </row>
    <row r="172" spans="1:9" ht="12.75">
      <c r="A172" s="44">
        <v>41402</v>
      </c>
      <c r="B172" s="44" t="s">
        <v>1474</v>
      </c>
      <c r="C172" s="9" t="s">
        <v>1482</v>
      </c>
      <c r="D172" t="s">
        <v>35</v>
      </c>
      <c r="E172" s="2">
        <v>12046</v>
      </c>
      <c r="F172" s="105" t="s">
        <v>1409</v>
      </c>
      <c r="G172" s="68">
        <v>29</v>
      </c>
      <c r="H172" s="50">
        <v>61262.31</v>
      </c>
      <c r="I172" s="50"/>
    </row>
    <row r="173" spans="1:9" ht="12.75">
      <c r="A173" s="44">
        <v>41403</v>
      </c>
      <c r="B173" s="44" t="s">
        <v>51</v>
      </c>
      <c r="C173" s="9"/>
      <c r="D173" t="s">
        <v>35</v>
      </c>
      <c r="E173" s="2">
        <v>12046</v>
      </c>
      <c r="F173" s="105" t="s">
        <v>55</v>
      </c>
      <c r="G173" s="68" t="s">
        <v>1515</v>
      </c>
      <c r="H173" s="119">
        <v>-106606.64</v>
      </c>
      <c r="I173" s="50"/>
    </row>
    <row r="174" spans="1:9" ht="12.75">
      <c r="A174" s="44">
        <v>41403</v>
      </c>
      <c r="B174" s="44" t="s">
        <v>51</v>
      </c>
      <c r="C174" s="9"/>
      <c r="D174" t="s">
        <v>35</v>
      </c>
      <c r="E174" s="2">
        <v>12046</v>
      </c>
      <c r="F174" s="105" t="s">
        <v>344</v>
      </c>
      <c r="G174" s="68" t="s">
        <v>1516</v>
      </c>
      <c r="H174" s="119">
        <v>-492.71</v>
      </c>
      <c r="I174" s="50"/>
    </row>
    <row r="175" spans="1:9" ht="12.75">
      <c r="A175" s="44">
        <v>41409</v>
      </c>
      <c r="B175" s="44" t="s">
        <v>1486</v>
      </c>
      <c r="C175" s="9" t="s">
        <v>1492</v>
      </c>
      <c r="D175" t="s">
        <v>35</v>
      </c>
      <c r="E175" s="2">
        <v>12046</v>
      </c>
      <c r="F175" s="105" t="s">
        <v>339</v>
      </c>
      <c r="G175" s="68" t="s">
        <v>1525</v>
      </c>
      <c r="H175" s="50">
        <v>75</v>
      </c>
      <c r="I175" s="50"/>
    </row>
    <row r="176" spans="1:9" ht="12.75">
      <c r="A176" s="44">
        <v>41417</v>
      </c>
      <c r="B176" s="44" t="s">
        <v>1494</v>
      </c>
      <c r="C176" s="9" t="s">
        <v>1499</v>
      </c>
      <c r="D176" t="s">
        <v>35</v>
      </c>
      <c r="E176" s="2">
        <v>12046</v>
      </c>
      <c r="F176" s="105" t="s">
        <v>52</v>
      </c>
      <c r="G176" s="117" t="s">
        <v>1530</v>
      </c>
      <c r="H176" s="50">
        <v>70</v>
      </c>
      <c r="I176" s="50"/>
    </row>
    <row r="177" spans="1:9" ht="12.75">
      <c r="A177" s="44">
        <v>41417</v>
      </c>
      <c r="B177" s="44" t="s">
        <v>1494</v>
      </c>
      <c r="C177" s="9" t="s">
        <v>1500</v>
      </c>
      <c r="D177" t="s">
        <v>35</v>
      </c>
      <c r="E177" s="2">
        <v>12046</v>
      </c>
      <c r="F177" s="105" t="s">
        <v>52</v>
      </c>
      <c r="G177" s="117" t="s">
        <v>1531</v>
      </c>
      <c r="H177" s="50">
        <v>70</v>
      </c>
      <c r="I177" s="50"/>
    </row>
    <row r="178" spans="1:9" ht="12.75">
      <c r="A178" s="44">
        <v>41417</v>
      </c>
      <c r="B178" s="44" t="s">
        <v>1494</v>
      </c>
      <c r="C178" s="9" t="s">
        <v>1501</v>
      </c>
      <c r="D178" t="s">
        <v>35</v>
      </c>
      <c r="E178" s="2">
        <v>12046</v>
      </c>
      <c r="F178" s="105" t="s">
        <v>339</v>
      </c>
      <c r="G178" s="68" t="s">
        <v>1529</v>
      </c>
      <c r="H178" s="50">
        <v>84.34</v>
      </c>
      <c r="I178" s="50"/>
    </row>
    <row r="179" spans="1:9" ht="12.75">
      <c r="A179" s="44">
        <v>41417</v>
      </c>
      <c r="B179" s="44" t="s">
        <v>1494</v>
      </c>
      <c r="C179" s="9" t="s">
        <v>1502</v>
      </c>
      <c r="D179" t="s">
        <v>35</v>
      </c>
      <c r="E179" s="2">
        <v>12046</v>
      </c>
      <c r="F179" s="105" t="s">
        <v>60</v>
      </c>
      <c r="G179" s="68">
        <v>21</v>
      </c>
      <c r="H179" s="50">
        <v>374704.79</v>
      </c>
      <c r="I179" s="50"/>
    </row>
    <row r="180" spans="1:9" ht="12.75">
      <c r="A180" s="44">
        <v>41422</v>
      </c>
      <c r="B180" s="44" t="s">
        <v>51</v>
      </c>
      <c r="C180"/>
      <c r="D180" t="s">
        <v>35</v>
      </c>
      <c r="E180" s="2">
        <v>12046</v>
      </c>
      <c r="F180" s="105" t="s">
        <v>339</v>
      </c>
      <c r="G180" s="68" t="s">
        <v>1538</v>
      </c>
      <c r="H180" s="119">
        <v>-69.76</v>
      </c>
      <c r="I180" s="50"/>
    </row>
    <row r="181" spans="1:9" ht="12.75">
      <c r="A181" s="44">
        <v>41424</v>
      </c>
      <c r="B181" s="44" t="s">
        <v>1505</v>
      </c>
      <c r="C181" s="9" t="s">
        <v>1511</v>
      </c>
      <c r="D181" t="s">
        <v>35</v>
      </c>
      <c r="E181" s="2">
        <v>12046</v>
      </c>
      <c r="F181" s="105" t="s">
        <v>1409</v>
      </c>
      <c r="G181" s="68">
        <v>30</v>
      </c>
      <c r="H181" s="50">
        <v>57959.63</v>
      </c>
      <c r="I181" s="50">
        <f>SUM(H172:H181)</f>
        <v>387056.95999999996</v>
      </c>
    </row>
    <row r="182" spans="1:9" ht="12.75">
      <c r="A182" s="44"/>
      <c r="B182"/>
      <c r="C182" s="64"/>
      <c r="D182"/>
      <c r="E182" s="81"/>
      <c r="F182" s="64"/>
      <c r="G182" s="87"/>
      <c r="H182" s="50"/>
      <c r="I182" s="50"/>
    </row>
    <row r="183" spans="1:9" ht="13.5" thickBot="1">
      <c r="A183" s="44"/>
      <c r="B183"/>
      <c r="C183" s="64"/>
      <c r="D183"/>
      <c r="E183" s="81"/>
      <c r="F183" s="12" t="s">
        <v>1642</v>
      </c>
      <c r="H183" s="55">
        <f>SUM(H171:H182)</f>
        <v>399385.99</v>
      </c>
      <c r="I183" s="55">
        <f>SUM(I171:I182)</f>
        <v>399385.99</v>
      </c>
    </row>
    <row r="184" ht="13.5" thickTop="1"/>
    <row r="185" spans="1:9" ht="12.75">
      <c r="A185" s="44">
        <v>41429</v>
      </c>
      <c r="B185" s="44" t="s">
        <v>1549</v>
      </c>
      <c r="C185" t="s">
        <v>1550</v>
      </c>
      <c r="D185" t="s">
        <v>35</v>
      </c>
      <c r="E185" s="2">
        <v>12046</v>
      </c>
      <c r="F185" s="105" t="s">
        <v>1088</v>
      </c>
      <c r="G185" s="68" t="s">
        <v>1552</v>
      </c>
      <c r="H185" s="50">
        <v>2187</v>
      </c>
      <c r="I185" s="50"/>
    </row>
    <row r="186" spans="1:9" ht="12.75">
      <c r="A186" s="44">
        <v>41432</v>
      </c>
      <c r="B186" s="44" t="s">
        <v>1551</v>
      </c>
      <c r="C186" t="s">
        <v>1570</v>
      </c>
      <c r="D186" t="s">
        <v>35</v>
      </c>
      <c r="E186" s="2">
        <v>12046</v>
      </c>
      <c r="F186" s="105" t="s">
        <v>339</v>
      </c>
      <c r="G186" s="68" t="s">
        <v>1557</v>
      </c>
      <c r="H186" s="50">
        <v>270</v>
      </c>
      <c r="I186" s="50"/>
    </row>
    <row r="187" spans="1:9" ht="12.75">
      <c r="A187" s="44">
        <v>41438</v>
      </c>
      <c r="B187" s="44" t="s">
        <v>1573</v>
      </c>
      <c r="C187" t="s">
        <v>1588</v>
      </c>
      <c r="D187" t="s">
        <v>35</v>
      </c>
      <c r="E187" s="2">
        <v>12046</v>
      </c>
      <c r="F187" s="105" t="s">
        <v>60</v>
      </c>
      <c r="G187" s="68">
        <v>22</v>
      </c>
      <c r="H187" s="50">
        <v>584805.3</v>
      </c>
      <c r="I187" s="50"/>
    </row>
    <row r="188" spans="1:9" ht="12.75">
      <c r="A188" s="44">
        <v>41449</v>
      </c>
      <c r="B188" s="44" t="s">
        <v>1606</v>
      </c>
      <c r="C188" t="s">
        <v>1618</v>
      </c>
      <c r="D188" t="s">
        <v>35</v>
      </c>
      <c r="E188" s="2">
        <v>12046</v>
      </c>
      <c r="F188" s="80" t="s">
        <v>60</v>
      </c>
      <c r="G188" s="3">
        <v>23</v>
      </c>
      <c r="H188" s="50">
        <v>795423.6</v>
      </c>
      <c r="I188" s="50"/>
    </row>
    <row r="189" spans="1:9" ht="12.75">
      <c r="A189" s="44">
        <v>41453</v>
      </c>
      <c r="B189" s="44" t="s">
        <v>51</v>
      </c>
      <c r="C189"/>
      <c r="D189" t="s">
        <v>35</v>
      </c>
      <c r="E189" s="2">
        <v>12046</v>
      </c>
      <c r="F189" s="105" t="s">
        <v>50</v>
      </c>
      <c r="G189" s="68" t="s">
        <v>1667</v>
      </c>
      <c r="H189" s="50">
        <v>-123.84</v>
      </c>
      <c r="I189" s="50">
        <f>SUM(H185:H189)</f>
        <v>1382562.0599999998</v>
      </c>
    </row>
    <row r="190" spans="1:9" ht="12.75">
      <c r="A190" s="44"/>
      <c r="B190" s="89"/>
      <c r="C190"/>
      <c r="D190"/>
      <c r="E190" s="4"/>
      <c r="F190" s="65"/>
      <c r="G190" s="96"/>
      <c r="H190" s="50"/>
      <c r="I190" s="50"/>
    </row>
    <row r="191" spans="1:9" ht="13.5" thickBot="1">
      <c r="A191" s="44"/>
      <c r="B191"/>
      <c r="C191" s="64"/>
      <c r="D191"/>
      <c r="E191" s="81"/>
      <c r="F191" s="12" t="s">
        <v>1662</v>
      </c>
      <c r="H191" s="55">
        <f>SUM(H185:H190)</f>
        <v>1382562.0599999998</v>
      </c>
      <c r="I191" s="55">
        <f>SUM(I185:I190)</f>
        <v>1382562.0599999998</v>
      </c>
    </row>
    <row r="192" spans="1:9" ht="13.5" thickTop="1">
      <c r="A192" s="44"/>
      <c r="B192" s="89"/>
      <c r="C192"/>
      <c r="D192" s="93"/>
      <c r="E192" s="4"/>
      <c r="F192" s="65"/>
      <c r="G192" s="68"/>
      <c r="H192" s="50"/>
      <c r="I192" s="50"/>
    </row>
    <row r="193" spans="1:9" ht="12.75">
      <c r="A193" s="44"/>
      <c r="B193" s="89"/>
      <c r="C193"/>
      <c r="D193" s="93"/>
      <c r="E193" s="4"/>
      <c r="F193" s="71"/>
      <c r="G193" s="68"/>
      <c r="H193" s="50"/>
      <c r="I193" s="50"/>
    </row>
    <row r="194" spans="1:9" ht="12.75">
      <c r="A194" s="44"/>
      <c r="B194" s="89"/>
      <c r="C194"/>
      <c r="D194" s="93"/>
      <c r="E194" s="4"/>
      <c r="F194" s="64"/>
      <c r="G194" s="65"/>
      <c r="H194" s="50"/>
      <c r="I194" s="50"/>
    </row>
    <row r="195" spans="1:9" ht="12.75">
      <c r="A195" s="44"/>
      <c r="B195" s="89"/>
      <c r="C195"/>
      <c r="D195" s="93"/>
      <c r="E195" s="4"/>
      <c r="F195" s="64"/>
      <c r="G195" s="85"/>
      <c r="H195" s="50"/>
      <c r="I195" s="50"/>
    </row>
    <row r="196" spans="1:9" ht="12.75">
      <c r="A196" s="44"/>
      <c r="B196" s="89"/>
      <c r="C196"/>
      <c r="D196" s="93"/>
      <c r="E196" s="4"/>
      <c r="F196" s="64"/>
      <c r="G196" s="86"/>
      <c r="H196" s="50"/>
      <c r="I196" s="50"/>
    </row>
    <row r="197" spans="1:9" ht="12.75">
      <c r="A197" s="44"/>
      <c r="B197" s="89"/>
      <c r="C197"/>
      <c r="D197" s="93"/>
      <c r="E197" s="4"/>
      <c r="F197" s="64"/>
      <c r="G197" s="86"/>
      <c r="H197" s="50"/>
      <c r="I197" s="50"/>
    </row>
    <row r="198" spans="1:9" ht="12.75">
      <c r="A198" s="44"/>
      <c r="B198" s="89"/>
      <c r="C198"/>
      <c r="D198" s="93"/>
      <c r="E198" s="4"/>
      <c r="F198" s="64"/>
      <c r="G198" s="87"/>
      <c r="H198" s="50"/>
      <c r="I198" s="50"/>
    </row>
    <row r="199" spans="1:9" ht="12.75">
      <c r="A199" s="44"/>
      <c r="B199" s="89"/>
      <c r="C199"/>
      <c r="D199" s="93"/>
      <c r="E199" s="4"/>
      <c r="F199" s="64"/>
      <c r="G199" s="97"/>
      <c r="H199" s="50"/>
      <c r="I199" s="50"/>
    </row>
    <row r="200" spans="1:9" ht="12.75">
      <c r="A200" s="44"/>
      <c r="B200" s="89"/>
      <c r="C200"/>
      <c r="D200" s="93"/>
      <c r="E200" s="4"/>
      <c r="F200" s="64"/>
      <c r="G200" s="97"/>
      <c r="H200" s="50"/>
      <c r="I200" s="50"/>
    </row>
    <row r="201" spans="1:9" ht="12.75">
      <c r="A201" s="44"/>
      <c r="B201" s="89"/>
      <c r="C201"/>
      <c r="D201" s="93"/>
      <c r="E201" s="4"/>
      <c r="F201" s="64"/>
      <c r="G201" s="97"/>
      <c r="H201" s="50"/>
      <c r="I201" s="50"/>
    </row>
    <row r="202" spans="1:9" ht="12.75">
      <c r="A202" s="44"/>
      <c r="B202" s="89"/>
      <c r="C202"/>
      <c r="D202" s="93"/>
      <c r="E202" s="4"/>
      <c r="F202" s="64"/>
      <c r="G202" s="97"/>
      <c r="H202" s="50"/>
      <c r="I202" s="50"/>
    </row>
    <row r="203" spans="1:9" ht="12.75">
      <c r="A203" s="44"/>
      <c r="B203" s="89"/>
      <c r="C203"/>
      <c r="D203" s="93"/>
      <c r="E203" s="4"/>
      <c r="F203" s="64"/>
      <c r="G203" s="97"/>
      <c r="H203" s="50"/>
      <c r="I203" s="50"/>
    </row>
    <row r="204" spans="1:9" ht="12.75">
      <c r="A204" s="44"/>
      <c r="B204" s="89"/>
      <c r="C204"/>
      <c r="D204" s="93"/>
      <c r="E204" s="4"/>
      <c r="F204" s="64"/>
      <c r="G204" s="86"/>
      <c r="H204" s="50"/>
      <c r="I204" s="50"/>
    </row>
    <row r="205" spans="1:9" ht="12.75">
      <c r="A205" s="44"/>
      <c r="B205" s="89"/>
      <c r="C205"/>
      <c r="D205" s="93"/>
      <c r="E205" s="4"/>
      <c r="F205" s="64"/>
      <c r="G205" s="86"/>
      <c r="H205" s="50"/>
      <c r="I205" s="50"/>
    </row>
    <row r="206" spans="1:9" ht="12.75">
      <c r="A206" s="44"/>
      <c r="B206" s="89"/>
      <c r="C206"/>
      <c r="D206" s="93"/>
      <c r="E206" s="4"/>
      <c r="F206" s="64"/>
      <c r="G206" s="97"/>
      <c r="H206" s="50"/>
      <c r="I206" s="50"/>
    </row>
    <row r="207" spans="1:9" ht="12.75">
      <c r="A207" s="44"/>
      <c r="B207" s="89"/>
      <c r="C207"/>
      <c r="D207" s="93"/>
      <c r="E207" s="4"/>
      <c r="F207" s="64"/>
      <c r="G207" s="97"/>
      <c r="H207" s="50"/>
      <c r="I207" s="50"/>
    </row>
    <row r="208" spans="1:9" ht="12.75">
      <c r="A208" s="44"/>
      <c r="B208" s="89"/>
      <c r="C208"/>
      <c r="D208" s="93"/>
      <c r="E208" s="4"/>
      <c r="F208" s="64"/>
      <c r="G208" s="97"/>
      <c r="H208" s="50"/>
      <c r="I208" s="50"/>
    </row>
    <row r="209" spans="1:9" ht="12.75">
      <c r="A209" s="44"/>
      <c r="B209" s="89"/>
      <c r="C209"/>
      <c r="D209"/>
      <c r="F209" s="64"/>
      <c r="G209" s="86"/>
      <c r="H209" s="50"/>
      <c r="I209" s="50"/>
    </row>
    <row r="210" spans="1:9" ht="12.75">
      <c r="A210" s="44"/>
      <c r="B210" s="89"/>
      <c r="C210"/>
      <c r="D210"/>
      <c r="F210" s="64"/>
      <c r="G210" s="86"/>
      <c r="H210" s="90"/>
      <c r="I210" s="50"/>
    </row>
    <row r="211" spans="1:9" ht="12.75">
      <c r="A211" s="44"/>
      <c r="B211" s="89"/>
      <c r="C211"/>
      <c r="D211"/>
      <c r="F211" s="64"/>
      <c r="G211" s="86"/>
      <c r="H211" s="90"/>
      <c r="I211" s="50"/>
    </row>
    <row r="212" spans="1:9" ht="12.75">
      <c r="A212" s="44"/>
      <c r="B212" s="89"/>
      <c r="C212"/>
      <c r="D212"/>
      <c r="F212" s="64"/>
      <c r="G212" s="86"/>
      <c r="H212" s="90"/>
      <c r="I212" s="50"/>
    </row>
    <row r="213" spans="1:9" ht="12.75">
      <c r="A213" s="44"/>
      <c r="B213" s="89"/>
      <c r="C213"/>
      <c r="D213"/>
      <c r="F213" s="64"/>
      <c r="G213" s="86"/>
      <c r="H213" s="90"/>
      <c r="I213" s="50"/>
    </row>
    <row r="214" spans="1:9" ht="12.75">
      <c r="A214" s="44"/>
      <c r="B214" s="89"/>
      <c r="C214"/>
      <c r="D214"/>
      <c r="F214" s="64"/>
      <c r="G214" s="86"/>
      <c r="H214" s="90"/>
      <c r="I214" s="50"/>
    </row>
    <row r="215" spans="1:9" ht="12.75">
      <c r="A215" s="44"/>
      <c r="B215" s="89"/>
      <c r="C215"/>
      <c r="D215"/>
      <c r="F215" s="64"/>
      <c r="G215" s="86"/>
      <c r="H215" s="90"/>
      <c r="I215" s="50"/>
    </row>
    <row r="216" spans="1:9" ht="12.75">
      <c r="A216" s="44"/>
      <c r="B216" s="89"/>
      <c r="C216"/>
      <c r="D216"/>
      <c r="F216" s="64"/>
      <c r="G216" s="86"/>
      <c r="H216" s="90"/>
      <c r="I216" s="50"/>
    </row>
    <row r="217" spans="1:9" ht="12.75">
      <c r="A217" s="44"/>
      <c r="B217" s="89"/>
      <c r="C217"/>
      <c r="D217"/>
      <c r="F217" s="64"/>
      <c r="G217" s="86"/>
      <c r="H217" s="90"/>
      <c r="I217" s="50"/>
    </row>
    <row r="218" ht="12.75"/>
    <row r="219" spans="6:9" ht="13.5" thickBot="1">
      <c r="F219" s="12"/>
      <c r="H219" s="55"/>
      <c r="I219" s="55"/>
    </row>
    <row r="220" ht="13.5" thickTop="1"/>
    <row r="221" spans="1:9" ht="12.75">
      <c r="A221" s="44"/>
      <c r="B221" s="89"/>
      <c r="C221"/>
      <c r="D221" s="9"/>
      <c r="E221" s="4"/>
      <c r="F221" s="95"/>
      <c r="G221" s="69"/>
      <c r="H221" s="50"/>
      <c r="I221" s="50"/>
    </row>
    <row r="222" spans="1:9" ht="12.75">
      <c r="A222" s="44"/>
      <c r="B222" s="89"/>
      <c r="C222"/>
      <c r="D222" s="9"/>
      <c r="E222" s="4"/>
      <c r="F222" s="95"/>
      <c r="G222" s="88"/>
      <c r="H222" s="50"/>
      <c r="I222" s="50"/>
    </row>
    <row r="223" spans="1:9" ht="12.75">
      <c r="A223" s="44"/>
      <c r="B223" s="89"/>
      <c r="C223"/>
      <c r="D223" s="9"/>
      <c r="E223" s="4"/>
      <c r="F223" s="95"/>
      <c r="G223" s="88"/>
      <c r="H223" s="50"/>
      <c r="I223" s="50"/>
    </row>
    <row r="224" spans="1:9" ht="12.75">
      <c r="A224" s="44"/>
      <c r="B224" s="89"/>
      <c r="C224"/>
      <c r="D224" s="9"/>
      <c r="E224" s="4"/>
      <c r="F224" s="68"/>
      <c r="G224" s="68"/>
      <c r="H224" s="50"/>
      <c r="I224" s="50"/>
    </row>
    <row r="225" spans="1:9" ht="12.75">
      <c r="A225" s="44"/>
      <c r="B225" s="89"/>
      <c r="C225"/>
      <c r="D225" s="9"/>
      <c r="E225" s="4"/>
      <c r="F225" s="71"/>
      <c r="G225" s="68"/>
      <c r="H225" s="50"/>
      <c r="I225" s="50"/>
    </row>
    <row r="226" spans="1:9" ht="12.75">
      <c r="A226" s="44"/>
      <c r="B226" s="89"/>
      <c r="C226"/>
      <c r="D226" s="9"/>
      <c r="E226" s="4"/>
      <c r="F226" s="68"/>
      <c r="G226" s="68"/>
      <c r="H226" s="50"/>
      <c r="I226" s="50"/>
    </row>
    <row r="227" spans="1:9" ht="12.75">
      <c r="A227" s="44"/>
      <c r="B227" s="89"/>
      <c r="C227"/>
      <c r="D227" s="9"/>
      <c r="E227" s="4"/>
      <c r="F227" s="71"/>
      <c r="G227" s="68"/>
      <c r="H227" s="50"/>
      <c r="I227" s="50"/>
    </row>
    <row r="228" spans="1:9" ht="12.75">
      <c r="A228" s="44"/>
      <c r="B228" s="89"/>
      <c r="C228"/>
      <c r="D228" s="9"/>
      <c r="E228" s="4"/>
      <c r="F228" s="64"/>
      <c r="G228" s="68"/>
      <c r="H228" s="50"/>
      <c r="I228" s="50"/>
    </row>
    <row r="229" spans="1:9" ht="12.75">
      <c r="A229" s="44"/>
      <c r="B229" s="89"/>
      <c r="C229"/>
      <c r="D229" s="9"/>
      <c r="E229" s="4"/>
      <c r="F229" s="64"/>
      <c r="G229" s="68"/>
      <c r="H229" s="50"/>
      <c r="I229" s="50"/>
    </row>
    <row r="230" spans="1:9" ht="12.75">
      <c r="A230" s="44"/>
      <c r="B230" s="89"/>
      <c r="C230"/>
      <c r="D230" s="9"/>
      <c r="E230" s="4"/>
      <c r="F230" s="64"/>
      <c r="G230" s="68"/>
      <c r="H230" s="50"/>
      <c r="I230" s="50"/>
    </row>
    <row r="231" spans="1:9" ht="12.75">
      <c r="A231" s="44"/>
      <c r="B231" s="89"/>
      <c r="C231"/>
      <c r="D231" s="9"/>
      <c r="E231" s="4"/>
      <c r="F231" s="71"/>
      <c r="G231" s="72"/>
      <c r="H231" s="50"/>
      <c r="I231" s="50"/>
    </row>
    <row r="232" spans="1:9" ht="12.75">
      <c r="A232" s="44"/>
      <c r="B232" s="89"/>
      <c r="C232"/>
      <c r="D232" s="9"/>
      <c r="E232" s="4"/>
      <c r="F232" s="71"/>
      <c r="G232" s="72"/>
      <c r="H232" s="50"/>
      <c r="I232" s="50"/>
    </row>
    <row r="233" spans="1:9" ht="12.75">
      <c r="A233" s="44"/>
      <c r="B233" s="89"/>
      <c r="C233"/>
      <c r="D233" s="9"/>
      <c r="E233" s="4"/>
      <c r="F233" s="71"/>
      <c r="G233" s="72"/>
      <c r="H233" s="50"/>
      <c r="I233" s="50"/>
    </row>
    <row r="234" spans="1:9" ht="12.75">
      <c r="A234" s="44"/>
      <c r="B234" s="89"/>
      <c r="C234"/>
      <c r="D234" s="9"/>
      <c r="E234" s="4"/>
      <c r="F234" s="71"/>
      <c r="G234" s="68"/>
      <c r="H234" s="50"/>
      <c r="I234" s="50"/>
    </row>
    <row r="235" spans="1:9" ht="12.75">
      <c r="A235" s="44"/>
      <c r="B235" s="89"/>
      <c r="C235"/>
      <c r="D235" s="9"/>
      <c r="E235" s="4"/>
      <c r="F235" s="71"/>
      <c r="G235" s="68"/>
      <c r="H235" s="50"/>
      <c r="I235" s="50"/>
    </row>
    <row r="236" spans="1:9" ht="12.75">
      <c r="A236" s="44"/>
      <c r="B236" s="89"/>
      <c r="C236"/>
      <c r="D236" s="9"/>
      <c r="E236" s="4"/>
      <c r="F236" s="71"/>
      <c r="G236" s="68"/>
      <c r="H236" s="50"/>
      <c r="I236" s="50"/>
    </row>
    <row r="237" ht="12.75"/>
    <row r="238" spans="6:9" ht="13.5" thickBot="1">
      <c r="F238" s="12"/>
      <c r="H238" s="55"/>
      <c r="I238" s="55"/>
    </row>
    <row r="239" ht="13.5" thickTop="1"/>
    <row r="240" spans="1:9" ht="12.75">
      <c r="A240" s="44"/>
      <c r="B240" s="3"/>
      <c r="C240" s="3"/>
      <c r="D240" s="3"/>
      <c r="E240" s="4"/>
      <c r="I240" s="98"/>
    </row>
    <row r="241" spans="1:9" ht="12.75">
      <c r="A241" s="44"/>
      <c r="B241" s="89"/>
      <c r="C241"/>
      <c r="D241"/>
      <c r="E241" s="4"/>
      <c r="F241" s="95"/>
      <c r="G241" s="69"/>
      <c r="H241" s="50"/>
      <c r="I241" s="50"/>
    </row>
    <row r="242" spans="1:9" ht="12.75">
      <c r="A242" s="44"/>
      <c r="B242" s="89"/>
      <c r="C242"/>
      <c r="D242"/>
      <c r="E242" s="4"/>
      <c r="F242" s="65"/>
      <c r="G242" s="96"/>
      <c r="H242" s="50"/>
      <c r="I242" s="50"/>
    </row>
    <row r="243" spans="1:9" ht="12.75">
      <c r="A243" s="44"/>
      <c r="B243" s="3"/>
      <c r="C243" s="3"/>
      <c r="D243" s="3"/>
      <c r="E243" s="4"/>
      <c r="G243" s="69"/>
      <c r="H243" s="50"/>
      <c r="I243" s="50"/>
    </row>
    <row r="244" spans="1:9" ht="12.75">
      <c r="A244" s="44"/>
      <c r="B244" s="89"/>
      <c r="C244"/>
      <c r="D244"/>
      <c r="E244" s="4"/>
      <c r="F244" s="71"/>
      <c r="G244" s="68"/>
      <c r="H244" s="50"/>
      <c r="I244" s="50"/>
    </row>
    <row r="245" spans="1:9" ht="12.75">
      <c r="A245" s="44"/>
      <c r="B245" s="89"/>
      <c r="C245"/>
      <c r="D245"/>
      <c r="E245" s="4"/>
      <c r="F245" s="71"/>
      <c r="G245" s="72"/>
      <c r="H245" s="50"/>
      <c r="I245" s="50"/>
    </row>
    <row r="246" spans="1:9" ht="12.75">
      <c r="A246" s="44"/>
      <c r="B246" s="89"/>
      <c r="C246"/>
      <c r="D246"/>
      <c r="E246" s="4"/>
      <c r="F246" s="71"/>
      <c r="G246" s="72"/>
      <c r="H246" s="50"/>
      <c r="I246" s="50"/>
    </row>
    <row r="247" spans="1:9" ht="12.75">
      <c r="A247" s="44"/>
      <c r="B247" s="89"/>
      <c r="C247"/>
      <c r="D247"/>
      <c r="E247" s="4"/>
      <c r="F247" s="71"/>
      <c r="G247" s="68"/>
      <c r="H247" s="50"/>
      <c r="I247" s="50"/>
    </row>
    <row r="248" spans="1:9" ht="12.75">
      <c r="A248" s="44"/>
      <c r="B248" s="89"/>
      <c r="C248"/>
      <c r="D248"/>
      <c r="E248" s="4"/>
      <c r="F248" s="67"/>
      <c r="G248" s="68"/>
      <c r="H248" s="90"/>
      <c r="I248" s="50"/>
    </row>
    <row r="249" spans="1:9" ht="12.75">
      <c r="A249" s="44"/>
      <c r="B249" s="89"/>
      <c r="C249"/>
      <c r="D249"/>
      <c r="E249" s="4"/>
      <c r="F249" s="64"/>
      <c r="G249" s="68"/>
      <c r="H249" s="90"/>
      <c r="I249" s="50"/>
    </row>
    <row r="250" spans="1:9" ht="12.75">
      <c r="A250" s="44"/>
      <c r="B250" s="89"/>
      <c r="C250"/>
      <c r="D250"/>
      <c r="E250" s="4"/>
      <c r="F250" s="64"/>
      <c r="G250" s="68"/>
      <c r="H250" s="50"/>
      <c r="I250" s="50"/>
    </row>
    <row r="251" spans="1:9" ht="12.75">
      <c r="A251" s="44"/>
      <c r="B251" s="89"/>
      <c r="C251"/>
      <c r="D251"/>
      <c r="E251" s="4"/>
      <c r="F251" s="64"/>
      <c r="G251" s="91"/>
      <c r="H251" s="50"/>
      <c r="I251" s="50"/>
    </row>
    <row r="252" spans="1:9" ht="12.75">
      <c r="A252" s="44"/>
      <c r="B252" s="89"/>
      <c r="C252"/>
      <c r="D252"/>
      <c r="E252" s="4"/>
      <c r="F252" s="64"/>
      <c r="G252" s="91"/>
      <c r="H252" s="50"/>
      <c r="I252" s="50"/>
    </row>
    <row r="253" spans="1:9" ht="12.75">
      <c r="A253" s="44"/>
      <c r="B253" s="89"/>
      <c r="C253"/>
      <c r="D253"/>
      <c r="E253" s="4"/>
      <c r="F253" s="64"/>
      <c r="G253" s="91"/>
      <c r="H253" s="50"/>
      <c r="I253" s="50"/>
    </row>
    <row r="254" spans="1:9" ht="12.75">
      <c r="A254" s="44"/>
      <c r="B254" s="89"/>
      <c r="C254"/>
      <c r="D254"/>
      <c r="F254" s="71"/>
      <c r="G254" s="68"/>
      <c r="H254" s="50"/>
      <c r="I254" s="50"/>
    </row>
    <row r="255" spans="1:9" ht="12.75">
      <c r="A255" s="44"/>
      <c r="B255" s="89"/>
      <c r="C255"/>
      <c r="D255"/>
      <c r="E255" s="4"/>
      <c r="F255" s="67"/>
      <c r="G255" s="68"/>
      <c r="H255" s="90"/>
      <c r="I255" s="50"/>
    </row>
    <row r="256" spans="1:9" ht="12.75">
      <c r="A256" s="44"/>
      <c r="B256" s="89"/>
      <c r="C256"/>
      <c r="D256"/>
      <c r="E256" s="4"/>
      <c r="F256" s="67"/>
      <c r="G256" s="68"/>
      <c r="H256" s="90"/>
      <c r="I256" s="50"/>
    </row>
    <row r="257" spans="1:9" ht="12.75">
      <c r="A257" s="44"/>
      <c r="B257" s="89"/>
      <c r="C257"/>
      <c r="D257"/>
      <c r="E257" s="4"/>
      <c r="F257" s="64"/>
      <c r="G257" s="68"/>
      <c r="H257" s="90"/>
      <c r="I257" s="50"/>
    </row>
    <row r="258" spans="1:9" ht="12.75">
      <c r="A258" s="44"/>
      <c r="B258" s="89"/>
      <c r="C258"/>
      <c r="D258"/>
      <c r="E258" s="4"/>
      <c r="F258" s="64"/>
      <c r="G258" s="68"/>
      <c r="H258" s="90"/>
      <c r="I258" s="50"/>
    </row>
    <row r="259" spans="1:9" ht="12.75">
      <c r="A259" s="44"/>
      <c r="B259" s="89"/>
      <c r="C259"/>
      <c r="D259"/>
      <c r="E259" s="4"/>
      <c r="F259" s="64"/>
      <c r="G259" s="68"/>
      <c r="H259" s="90"/>
      <c r="I259" s="50"/>
    </row>
    <row r="260" ht="12.75"/>
    <row r="261" spans="6:9" ht="13.5" thickBot="1">
      <c r="F261" s="12"/>
      <c r="H261" s="55"/>
      <c r="I261" s="55"/>
    </row>
    <row r="262" ht="13.5" thickTop="1"/>
    <row r="263" spans="1:9" ht="12.75">
      <c r="A263" s="44"/>
      <c r="B263" s="89"/>
      <c r="C263"/>
      <c r="D263"/>
      <c r="E263" s="4"/>
      <c r="F263" s="95"/>
      <c r="G263" s="69"/>
      <c r="H263" s="50"/>
      <c r="I263" s="50"/>
    </row>
    <row r="264" spans="1:9" ht="12.75">
      <c r="A264" s="44"/>
      <c r="B264" s="89"/>
      <c r="C264"/>
      <c r="D264"/>
      <c r="E264" s="4"/>
      <c r="F264" s="64"/>
      <c r="G264" s="68"/>
      <c r="H264" s="50"/>
      <c r="I264" s="50"/>
    </row>
    <row r="265" spans="1:9" ht="12.75">
      <c r="A265" s="44"/>
      <c r="B265" s="89"/>
      <c r="C265"/>
      <c r="D265"/>
      <c r="E265" s="4"/>
      <c r="F265" s="64"/>
      <c r="G265" s="68"/>
      <c r="H265" s="50"/>
      <c r="I265" s="50"/>
    </row>
    <row r="266" spans="1:9" ht="12.75">
      <c r="A266" s="44"/>
      <c r="B266" s="89"/>
      <c r="C266"/>
      <c r="D266"/>
      <c r="E266" s="4"/>
      <c r="F266" s="64"/>
      <c r="G266" s="68"/>
      <c r="H266" s="50"/>
      <c r="I266" s="50"/>
    </row>
    <row r="267" spans="1:9" ht="12.75">
      <c r="A267" s="44"/>
      <c r="B267" s="89"/>
      <c r="C267"/>
      <c r="D267"/>
      <c r="E267" s="4"/>
      <c r="F267" s="64"/>
      <c r="G267" s="68"/>
      <c r="H267" s="50"/>
      <c r="I267" s="50"/>
    </row>
    <row r="268" spans="1:9" ht="12.75">
      <c r="A268" s="44"/>
      <c r="B268" s="89"/>
      <c r="C268"/>
      <c r="D268"/>
      <c r="E268" s="4"/>
      <c r="F268" s="64"/>
      <c r="G268" s="68"/>
      <c r="H268" s="90"/>
      <c r="I268" s="50"/>
    </row>
    <row r="269" spans="1:9" ht="12">
      <c r="A269" s="44"/>
      <c r="B269" s="89"/>
      <c r="C269"/>
      <c r="D269"/>
      <c r="E269" s="4"/>
      <c r="F269" s="64"/>
      <c r="G269" s="68"/>
      <c r="H269" s="90"/>
      <c r="I269" s="50"/>
    </row>
    <row r="270" spans="1:9" ht="12">
      <c r="A270" s="44"/>
      <c r="B270" s="89"/>
      <c r="C270"/>
      <c r="D270"/>
      <c r="E270" s="4"/>
      <c r="F270" s="64"/>
      <c r="G270" s="68"/>
      <c r="H270" s="90"/>
      <c r="I270" s="50"/>
    </row>
    <row r="271" spans="1:9" ht="12">
      <c r="A271" s="44"/>
      <c r="B271" s="89"/>
      <c r="C271"/>
      <c r="D271"/>
      <c r="E271" s="4"/>
      <c r="F271" s="64"/>
      <c r="G271" s="68"/>
      <c r="H271" s="90"/>
      <c r="I271" s="50"/>
    </row>
    <row r="272" spans="1:9" ht="12">
      <c r="A272" s="44"/>
      <c r="B272" s="89"/>
      <c r="C272"/>
      <c r="D272"/>
      <c r="E272" s="4"/>
      <c r="F272" s="64"/>
      <c r="G272" s="68"/>
      <c r="H272" s="90"/>
      <c r="I272" s="50"/>
    </row>
    <row r="273" spans="1:9" ht="12">
      <c r="A273" s="44"/>
      <c r="B273" s="89"/>
      <c r="C273"/>
      <c r="D273"/>
      <c r="E273" s="4"/>
      <c r="F273" s="64"/>
      <c r="G273" s="68"/>
      <c r="H273" s="90"/>
      <c r="I273" s="50"/>
    </row>
    <row r="274" spans="1:9" ht="12">
      <c r="A274" s="44"/>
      <c r="B274" s="89"/>
      <c r="C274"/>
      <c r="D274"/>
      <c r="E274" s="4"/>
      <c r="F274" s="64"/>
      <c r="G274" s="68"/>
      <c r="H274" s="90"/>
      <c r="I274" s="50"/>
    </row>
    <row r="275" spans="1:9" ht="12">
      <c r="A275" s="44"/>
      <c r="B275" s="89"/>
      <c r="C275"/>
      <c r="D275"/>
      <c r="E275" s="4"/>
      <c r="F275" s="64"/>
      <c r="G275" s="68"/>
      <c r="H275" s="90"/>
      <c r="I275" s="50"/>
    </row>
    <row r="276" spans="1:9" ht="12">
      <c r="A276" s="44"/>
      <c r="B276" s="89"/>
      <c r="C276"/>
      <c r="D276"/>
      <c r="E276" s="4"/>
      <c r="F276" s="64"/>
      <c r="G276" s="68"/>
      <c r="H276" s="50"/>
      <c r="I276" s="50"/>
    </row>
    <row r="277" spans="1:9" ht="12">
      <c r="A277" s="44"/>
      <c r="B277" s="89"/>
      <c r="C277"/>
      <c r="D277"/>
      <c r="E277" s="4"/>
      <c r="F277" s="64"/>
      <c r="G277" s="68"/>
      <c r="H277" s="90"/>
      <c r="I277" s="50"/>
    </row>
    <row r="278" spans="1:9" ht="12">
      <c r="A278" s="44"/>
      <c r="B278" s="89"/>
      <c r="C278"/>
      <c r="D278"/>
      <c r="E278" s="4"/>
      <c r="F278" s="64"/>
      <c r="G278" s="68"/>
      <c r="H278" s="90"/>
      <c r="I278" s="50"/>
    </row>
    <row r="279" spans="1:9" ht="12">
      <c r="A279" s="44"/>
      <c r="B279" s="89"/>
      <c r="C279"/>
      <c r="D279"/>
      <c r="E279" s="4"/>
      <c r="F279" s="64"/>
      <c r="G279" s="68"/>
      <c r="H279" s="90"/>
      <c r="I279" s="50"/>
    </row>
    <row r="280" spans="1:9" ht="12">
      <c r="A280" s="44"/>
      <c r="B280" s="89"/>
      <c r="C280"/>
      <c r="D280"/>
      <c r="E280" s="4"/>
      <c r="F280" s="64"/>
      <c r="G280" s="68"/>
      <c r="H280" s="90"/>
      <c r="I280" s="50"/>
    </row>
    <row r="281" spans="1:9" ht="12">
      <c r="A281" s="44"/>
      <c r="B281" s="89"/>
      <c r="C281"/>
      <c r="D281"/>
      <c r="E281" s="4"/>
      <c r="F281" s="64"/>
      <c r="G281" s="68"/>
      <c r="H281" s="90"/>
      <c r="I281" s="50"/>
    </row>
    <row r="282" spans="1:9" ht="12">
      <c r="A282" s="44"/>
      <c r="B282" s="89"/>
      <c r="C282"/>
      <c r="D282"/>
      <c r="E282" s="4"/>
      <c r="F282" s="64"/>
      <c r="G282" s="68"/>
      <c r="H282" s="90"/>
      <c r="I282" s="50"/>
    </row>
    <row r="283" spans="1:9" ht="12">
      <c r="A283" s="44"/>
      <c r="B283" s="89"/>
      <c r="C283"/>
      <c r="D283"/>
      <c r="E283" s="4"/>
      <c r="F283" s="64"/>
      <c r="G283" s="68"/>
      <c r="H283" s="90"/>
      <c r="I283" s="50"/>
    </row>
    <row r="284" spans="1:9" ht="12">
      <c r="A284" s="44"/>
      <c r="B284" s="89"/>
      <c r="C284"/>
      <c r="D284"/>
      <c r="E284" s="4"/>
      <c r="F284" s="64"/>
      <c r="G284" s="68"/>
      <c r="H284" s="90"/>
      <c r="I284" s="50"/>
    </row>
    <row r="285" spans="1:9" ht="12">
      <c r="A285" s="44"/>
      <c r="B285" s="89"/>
      <c r="C285"/>
      <c r="D285"/>
      <c r="E285" s="4"/>
      <c r="F285" s="64"/>
      <c r="G285" s="68"/>
      <c r="H285" s="50"/>
      <c r="I285" s="50"/>
    </row>
    <row r="286" spans="1:9" ht="12">
      <c r="A286" s="44"/>
      <c r="B286" s="89"/>
      <c r="C286"/>
      <c r="D286"/>
      <c r="F286" s="64"/>
      <c r="G286" s="65"/>
      <c r="H286" s="50"/>
      <c r="I286" s="50"/>
    </row>
    <row r="287" spans="1:9" ht="12">
      <c r="A287" s="44"/>
      <c r="B287" s="89"/>
      <c r="C287"/>
      <c r="D287"/>
      <c r="F287" s="64"/>
      <c r="G287" s="68"/>
      <c r="H287" s="50"/>
      <c r="I287" s="50"/>
    </row>
    <row r="288" spans="1:9" ht="12">
      <c r="A288" s="74"/>
      <c r="B288" s="99"/>
      <c r="C288"/>
      <c r="D288"/>
      <c r="F288" s="67"/>
      <c r="G288" s="68"/>
      <c r="H288" s="100"/>
      <c r="I288" s="50"/>
    </row>
    <row r="289" spans="1:9" ht="12">
      <c r="A289" s="74"/>
      <c r="B289" s="99"/>
      <c r="C289"/>
      <c r="D289"/>
      <c r="F289" s="67"/>
      <c r="G289" s="68"/>
      <c r="H289" s="100"/>
      <c r="I289" s="50"/>
    </row>
    <row r="290" spans="1:9" ht="12">
      <c r="A290" s="74"/>
      <c r="B290" s="99"/>
      <c r="C290"/>
      <c r="D290"/>
      <c r="F290" s="67"/>
      <c r="G290" s="68"/>
      <c r="H290" s="100"/>
      <c r="I290" s="50"/>
    </row>
    <row r="291" spans="1:9" ht="12">
      <c r="A291" s="74"/>
      <c r="B291" s="99"/>
      <c r="C291"/>
      <c r="D291"/>
      <c r="F291" s="67"/>
      <c r="G291" s="68"/>
      <c r="H291" s="100"/>
      <c r="I291" s="50"/>
    </row>
    <row r="292" spans="1:9" ht="12">
      <c r="A292" s="74"/>
      <c r="B292" s="99"/>
      <c r="C292"/>
      <c r="D292"/>
      <c r="F292" s="67"/>
      <c r="G292" s="68"/>
      <c r="H292" s="100"/>
      <c r="I292" s="50"/>
    </row>
    <row r="293" spans="1:9" ht="12">
      <c r="A293" s="74"/>
      <c r="B293" s="99"/>
      <c r="C293"/>
      <c r="D293"/>
      <c r="F293" s="67"/>
      <c r="G293" s="68"/>
      <c r="H293" s="100"/>
      <c r="I293" s="50"/>
    </row>
    <row r="294" spans="1:9" ht="12">
      <c r="A294" s="74"/>
      <c r="B294" s="99"/>
      <c r="C294"/>
      <c r="D294"/>
      <c r="F294" s="67"/>
      <c r="G294" s="68"/>
      <c r="H294" s="100"/>
      <c r="I294" s="50"/>
    </row>
    <row r="295" spans="1:9" ht="12">
      <c r="A295" s="74"/>
      <c r="B295" s="99"/>
      <c r="C295"/>
      <c r="D295"/>
      <c r="F295" s="67"/>
      <c r="G295" s="68"/>
      <c r="H295" s="100"/>
      <c r="I295" s="50"/>
    </row>
    <row r="296" spans="1:9" ht="12">
      <c r="A296" s="74"/>
      <c r="B296" s="99"/>
      <c r="C296"/>
      <c r="D296"/>
      <c r="F296" s="67"/>
      <c r="G296" s="68"/>
      <c r="H296" s="100"/>
      <c r="I296" s="50"/>
    </row>
    <row r="297" spans="1:9" ht="12">
      <c r="A297" s="74"/>
      <c r="B297" s="99"/>
      <c r="C297"/>
      <c r="D297"/>
      <c r="F297" s="67"/>
      <c r="G297" s="68"/>
      <c r="H297" s="100"/>
      <c r="I297" s="50"/>
    </row>
    <row r="298" spans="1:9" ht="12">
      <c r="A298" s="74"/>
      <c r="B298" s="99"/>
      <c r="C298"/>
      <c r="D298"/>
      <c r="F298" s="67"/>
      <c r="G298" s="68"/>
      <c r="H298" s="100"/>
      <c r="I298" s="50"/>
    </row>
    <row r="299" spans="1:9" ht="12">
      <c r="A299" s="74"/>
      <c r="B299" s="99"/>
      <c r="C299"/>
      <c r="D299"/>
      <c r="F299" s="67"/>
      <c r="G299" s="68"/>
      <c r="H299" s="100"/>
      <c r="I299" s="50"/>
    </row>
    <row r="300" spans="1:9" ht="12">
      <c r="A300" s="74"/>
      <c r="B300" s="99"/>
      <c r="C300"/>
      <c r="D300"/>
      <c r="F300" s="67"/>
      <c r="G300" s="68"/>
      <c r="H300" s="100"/>
      <c r="I300" s="50"/>
    </row>
    <row r="301" spans="1:9" ht="12">
      <c r="A301" s="74"/>
      <c r="B301" s="99"/>
      <c r="C301"/>
      <c r="D301"/>
      <c r="F301" s="67"/>
      <c r="G301" s="68"/>
      <c r="H301" s="100"/>
      <c r="I301" s="50"/>
    </row>
    <row r="303" spans="6:9" ht="12.75" thickBot="1">
      <c r="F303" s="12"/>
      <c r="H303" s="55"/>
      <c r="I303" s="55"/>
    </row>
    <row r="304" ht="12.75" thickTop="1"/>
  </sheetData>
  <sheetProtection/>
  <printOptions/>
  <pageMargins left="0.5" right="0" top="1" bottom="0.5" header="0.5" footer="0.25"/>
  <pageSetup horizontalDpi="600" verticalDpi="600" orientation="landscape" scale="90"/>
  <headerFooter alignWithMargins="0">
    <oddHeader>&amp;C&amp;"Arial,Bold"&amp;14MCCBL Vendor Payment Lists-CSU</oddHeader>
    <oddFooter>&amp;CPage &amp;P of &amp;N&amp;R&amp;D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3:I396"/>
  <sheetViews>
    <sheetView workbookViewId="0" topLeftCell="A1">
      <pane ySplit="3" topLeftCell="BM55" activePane="bottomLeft" state="frozen"/>
      <selection pane="topLeft" activeCell="A1" sqref="A1"/>
      <selection pane="bottomLeft" activeCell="I76" sqref="I76"/>
    </sheetView>
  </sheetViews>
  <sheetFormatPr defaultColWidth="8.8515625" defaultRowHeight="12.75"/>
  <cols>
    <col min="1" max="1" width="9.7109375" style="2" customWidth="1"/>
    <col min="2" max="2" width="12.7109375" style="2" customWidth="1"/>
    <col min="3" max="3" width="10.7109375" style="2" customWidth="1"/>
    <col min="4" max="4" width="9.7109375" style="2" customWidth="1"/>
    <col min="5" max="5" width="13.7109375" style="0" customWidth="1"/>
    <col min="6" max="6" width="31.7109375" style="0" customWidth="1"/>
    <col min="7" max="7" width="16.28125" style="10" customWidth="1"/>
    <col min="8" max="8" width="17.00390625" style="0" customWidth="1"/>
    <col min="9" max="9" width="14.7109375" style="0" customWidth="1"/>
  </cols>
  <sheetData>
    <row r="2" ht="12.75" thickBot="1"/>
    <row r="3" spans="1:9" ht="12.75" thickBot="1">
      <c r="A3" s="39" t="s">
        <v>36</v>
      </c>
      <c r="B3" s="39" t="s">
        <v>10</v>
      </c>
      <c r="C3" s="48" t="s">
        <v>26</v>
      </c>
      <c r="D3" s="40" t="s">
        <v>38</v>
      </c>
      <c r="E3" s="54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">
      <c r="A4" s="44">
        <v>41116</v>
      </c>
      <c r="B4" t="s">
        <v>183</v>
      </c>
      <c r="C4" t="s">
        <v>206</v>
      </c>
      <c r="D4" t="s">
        <v>21</v>
      </c>
      <c r="E4" s="4" t="s">
        <v>76</v>
      </c>
      <c r="F4" s="67" t="s">
        <v>221</v>
      </c>
      <c r="G4" s="66" t="s">
        <v>222</v>
      </c>
      <c r="H4" s="50">
        <v>1500</v>
      </c>
      <c r="I4" s="50">
        <f>H4</f>
        <v>1500</v>
      </c>
    </row>
    <row r="5" spans="1:9" ht="12">
      <c r="A5" s="44">
        <v>41108</v>
      </c>
      <c r="B5" t="s">
        <v>65</v>
      </c>
      <c r="C5"/>
      <c r="D5" t="s">
        <v>21</v>
      </c>
      <c r="E5" s="2">
        <v>10049</v>
      </c>
      <c r="F5" t="s">
        <v>48</v>
      </c>
      <c r="G5" s="3" t="s">
        <v>178</v>
      </c>
      <c r="H5" s="50">
        <v>31.53</v>
      </c>
      <c r="I5" s="50">
        <f>H5</f>
        <v>31.53</v>
      </c>
    </row>
    <row r="6" spans="1:9" ht="12">
      <c r="A6" s="44"/>
      <c r="B6"/>
      <c r="C6"/>
      <c r="D6"/>
      <c r="E6" s="2"/>
      <c r="G6" s="3"/>
      <c r="H6" s="50"/>
      <c r="I6" s="50"/>
    </row>
    <row r="7" spans="1:9" ht="12.75" thickBot="1">
      <c r="A7" s="44"/>
      <c r="B7"/>
      <c r="C7"/>
      <c r="D7"/>
      <c r="E7" s="2"/>
      <c r="F7" s="12" t="s">
        <v>225</v>
      </c>
      <c r="G7" s="3"/>
      <c r="H7" s="55">
        <f>SUM(H4:H6)</f>
        <v>1531.53</v>
      </c>
      <c r="I7" s="55">
        <f>SUM(I4:I6)</f>
        <v>1531.53</v>
      </c>
    </row>
    <row r="8" spans="1:9" ht="12.75" thickTop="1">
      <c r="A8" s="44"/>
      <c r="B8"/>
      <c r="C8"/>
      <c r="D8"/>
      <c r="E8" s="2"/>
      <c r="G8" s="3"/>
      <c r="H8" s="50"/>
      <c r="I8" s="50"/>
    </row>
    <row r="9" spans="1:9" ht="12">
      <c r="A9" s="44">
        <v>41129</v>
      </c>
      <c r="B9" t="s">
        <v>255</v>
      </c>
      <c r="C9" t="s">
        <v>266</v>
      </c>
      <c r="D9" t="s">
        <v>21</v>
      </c>
      <c r="E9" s="2">
        <v>10049</v>
      </c>
      <c r="F9" s="76" t="s">
        <v>0</v>
      </c>
      <c r="G9" s="68" t="s">
        <v>295</v>
      </c>
      <c r="H9" s="50">
        <v>120736.22</v>
      </c>
      <c r="I9" s="50"/>
    </row>
    <row r="10" spans="1:9" ht="12">
      <c r="A10" s="44">
        <v>41150</v>
      </c>
      <c r="B10" t="s">
        <v>362</v>
      </c>
      <c r="C10" t="s">
        <v>371</v>
      </c>
      <c r="D10" t="s">
        <v>21</v>
      </c>
      <c r="E10" s="2">
        <v>10049</v>
      </c>
      <c r="F10" s="76" t="s">
        <v>0</v>
      </c>
      <c r="G10" s="68" t="s">
        <v>386</v>
      </c>
      <c r="H10" s="50">
        <v>53312.87</v>
      </c>
      <c r="I10" s="50">
        <f>SUM(H9:H10)</f>
        <v>174049.09</v>
      </c>
    </row>
    <row r="11" spans="1:9" ht="12">
      <c r="A11" s="44">
        <v>41129</v>
      </c>
      <c r="B11" t="s">
        <v>255</v>
      </c>
      <c r="C11" t="s">
        <v>267</v>
      </c>
      <c r="D11" t="s">
        <v>21</v>
      </c>
      <c r="E11" s="2">
        <v>11042</v>
      </c>
      <c r="F11" s="76" t="s">
        <v>2</v>
      </c>
      <c r="G11" s="68" t="s">
        <v>296</v>
      </c>
      <c r="H11" s="50">
        <v>1216605.32</v>
      </c>
      <c r="I11" s="50"/>
    </row>
    <row r="12" spans="1:9" ht="12">
      <c r="A12" s="44">
        <v>41150</v>
      </c>
      <c r="B12" t="s">
        <v>362</v>
      </c>
      <c r="C12" t="s">
        <v>372</v>
      </c>
      <c r="D12" t="s">
        <v>21</v>
      </c>
      <c r="E12" s="2">
        <v>11042</v>
      </c>
      <c r="F12" s="76" t="s">
        <v>2</v>
      </c>
      <c r="G12" s="68" t="s">
        <v>387</v>
      </c>
      <c r="H12" s="50">
        <v>1777219</v>
      </c>
      <c r="I12" s="50"/>
    </row>
    <row r="13" spans="1:9" ht="12">
      <c r="A13" s="44">
        <v>41151</v>
      </c>
      <c r="B13" t="s">
        <v>395</v>
      </c>
      <c r="C13"/>
      <c r="D13" t="s">
        <v>21</v>
      </c>
      <c r="E13" s="2">
        <v>11042</v>
      </c>
      <c r="F13" s="103" t="s">
        <v>48</v>
      </c>
      <c r="G13" s="3" t="s">
        <v>399</v>
      </c>
      <c r="H13" s="50">
        <v>49584.08</v>
      </c>
      <c r="I13" s="50">
        <f>SUM(H11:H13)</f>
        <v>3043408.4000000004</v>
      </c>
    </row>
    <row r="14" spans="1:9" ht="12">
      <c r="A14" s="44"/>
      <c r="B14"/>
      <c r="C14"/>
      <c r="D14"/>
      <c r="E14" s="2"/>
      <c r="G14" s="3"/>
      <c r="H14" s="50"/>
      <c r="I14" s="50"/>
    </row>
    <row r="15" spans="1:9" ht="12.75" thickBot="1">
      <c r="A15" s="44"/>
      <c r="B15"/>
      <c r="C15"/>
      <c r="D15"/>
      <c r="E15" s="2"/>
      <c r="F15" s="12" t="s">
        <v>410</v>
      </c>
      <c r="G15" s="3"/>
      <c r="H15" s="55">
        <f>SUM(H9:H14)</f>
        <v>3217457.49</v>
      </c>
      <c r="I15" s="55">
        <f>SUM(I9:I14)</f>
        <v>3217457.49</v>
      </c>
    </row>
    <row r="16" spans="1:9" ht="12.75" thickTop="1">
      <c r="A16" s="44"/>
      <c r="B16"/>
      <c r="C16"/>
      <c r="D16"/>
      <c r="E16" s="2"/>
      <c r="G16" s="3"/>
      <c r="H16" s="50"/>
      <c r="I16" s="50"/>
    </row>
    <row r="17" spans="1:9" ht="12">
      <c r="A17" s="44">
        <v>41171</v>
      </c>
      <c r="B17" t="s">
        <v>489</v>
      </c>
      <c r="C17" t="s">
        <v>505</v>
      </c>
      <c r="D17" t="s">
        <v>21</v>
      </c>
      <c r="E17" s="4" t="s">
        <v>76</v>
      </c>
      <c r="F17" s="67" t="s">
        <v>221</v>
      </c>
      <c r="G17" s="109" t="s">
        <v>519</v>
      </c>
      <c r="H17" s="50">
        <v>750</v>
      </c>
      <c r="I17" s="50">
        <f>H17</f>
        <v>750</v>
      </c>
    </row>
    <row r="18" spans="1:9" ht="12">
      <c r="A18" s="44"/>
      <c r="B18"/>
      <c r="C18"/>
      <c r="D18"/>
      <c r="E18" s="2"/>
      <c r="G18" s="3"/>
      <c r="H18" s="50"/>
      <c r="I18" s="50"/>
    </row>
    <row r="19" spans="1:9" ht="12.75" thickBot="1">
      <c r="A19" s="44"/>
      <c r="B19"/>
      <c r="C19"/>
      <c r="D19"/>
      <c r="E19" s="2"/>
      <c r="F19" s="12" t="s">
        <v>540</v>
      </c>
      <c r="G19" s="3"/>
      <c r="H19" s="55">
        <f>SUM(H17:H18)</f>
        <v>750</v>
      </c>
      <c r="I19" s="55">
        <f>SUM(I17:I18)</f>
        <v>750</v>
      </c>
    </row>
    <row r="20" spans="1:9" ht="12.75" thickTop="1">
      <c r="A20" s="44"/>
      <c r="B20"/>
      <c r="C20"/>
      <c r="D20"/>
      <c r="E20" s="2"/>
      <c r="G20" s="3"/>
      <c r="H20" s="50"/>
      <c r="I20" s="50"/>
    </row>
    <row r="21" spans="1:9" ht="12">
      <c r="A21" s="44">
        <v>41206</v>
      </c>
      <c r="B21" t="s">
        <v>647</v>
      </c>
      <c r="C21" t="s">
        <v>667</v>
      </c>
      <c r="D21" t="s">
        <v>21</v>
      </c>
      <c r="E21" s="4" t="s">
        <v>76</v>
      </c>
      <c r="F21" s="67" t="s">
        <v>221</v>
      </c>
      <c r="G21" s="112" t="s">
        <v>708</v>
      </c>
      <c r="H21" s="50">
        <v>750</v>
      </c>
      <c r="I21" s="50"/>
    </row>
    <row r="22" spans="1:9" ht="12">
      <c r="A22" s="44">
        <v>41206</v>
      </c>
      <c r="B22" t="s">
        <v>647</v>
      </c>
      <c r="C22" t="s">
        <v>668</v>
      </c>
      <c r="D22" t="s">
        <v>21</v>
      </c>
      <c r="E22" s="4" t="s">
        <v>76</v>
      </c>
      <c r="F22" s="67" t="s">
        <v>221</v>
      </c>
      <c r="G22" s="112" t="s">
        <v>709</v>
      </c>
      <c r="H22" s="50">
        <v>750</v>
      </c>
      <c r="I22" s="50">
        <f>SUM(H21:H22)</f>
        <v>1500</v>
      </c>
    </row>
    <row r="23" spans="1:9" ht="12">
      <c r="A23" s="44">
        <v>41185</v>
      </c>
      <c r="B23" t="s">
        <v>548</v>
      </c>
      <c r="C23" t="s">
        <v>562</v>
      </c>
      <c r="D23" t="s">
        <v>21</v>
      </c>
      <c r="E23" s="2">
        <v>10049</v>
      </c>
      <c r="F23" s="76" t="s">
        <v>0</v>
      </c>
      <c r="G23" s="68" t="s">
        <v>618</v>
      </c>
      <c r="H23" s="50">
        <v>106301.86</v>
      </c>
      <c r="I23" s="50"/>
    </row>
    <row r="24" spans="1:9" ht="12">
      <c r="A24" s="44">
        <v>41213</v>
      </c>
      <c r="B24" t="s">
        <v>673</v>
      </c>
      <c r="C24" t="s">
        <v>680</v>
      </c>
      <c r="D24" t="s">
        <v>21</v>
      </c>
      <c r="E24" s="2">
        <v>10049</v>
      </c>
      <c r="F24" s="76" t="s">
        <v>0</v>
      </c>
      <c r="G24" s="68" t="s">
        <v>720</v>
      </c>
      <c r="H24" s="50">
        <v>27675.63</v>
      </c>
      <c r="I24" s="50">
        <f>SUM(H23:H24)</f>
        <v>133977.49</v>
      </c>
    </row>
    <row r="25" spans="1:9" ht="12">
      <c r="A25" s="44">
        <v>41192</v>
      </c>
      <c r="B25" t="s">
        <v>566</v>
      </c>
      <c r="C25" t="s">
        <v>581</v>
      </c>
      <c r="D25" t="s">
        <v>21</v>
      </c>
      <c r="E25" s="2">
        <v>11042</v>
      </c>
      <c r="F25" s="76" t="s">
        <v>2</v>
      </c>
      <c r="G25" s="68" t="s">
        <v>629</v>
      </c>
      <c r="H25" s="50">
        <v>1653805</v>
      </c>
      <c r="I25" s="50"/>
    </row>
    <row r="26" spans="1:9" ht="12">
      <c r="A26" s="44">
        <v>41206</v>
      </c>
      <c r="B26" t="s">
        <v>647</v>
      </c>
      <c r="C26" t="s">
        <v>665</v>
      </c>
      <c r="D26" t="s">
        <v>21</v>
      </c>
      <c r="E26" s="2">
        <v>11042</v>
      </c>
      <c r="F26" s="76" t="s">
        <v>2</v>
      </c>
      <c r="G26" s="68" t="s">
        <v>706</v>
      </c>
      <c r="H26" s="50">
        <v>1503440</v>
      </c>
      <c r="I26" s="50"/>
    </row>
    <row r="27" spans="1:9" ht="12">
      <c r="A27" s="44">
        <v>41213</v>
      </c>
      <c r="B27" t="s">
        <v>673</v>
      </c>
      <c r="C27" t="s">
        <v>681</v>
      </c>
      <c r="D27" t="s">
        <v>21</v>
      </c>
      <c r="E27" s="2">
        <v>11042</v>
      </c>
      <c r="F27" s="76" t="s">
        <v>0</v>
      </c>
      <c r="G27" s="68" t="s">
        <v>720</v>
      </c>
      <c r="H27" s="50">
        <v>12822.82</v>
      </c>
      <c r="I27" s="50">
        <f>SUM(H25:H27)</f>
        <v>3170067.82</v>
      </c>
    </row>
    <row r="28" spans="1:9" ht="13.5" customHeight="1">
      <c r="A28" s="44"/>
      <c r="B28"/>
      <c r="C28"/>
      <c r="D28"/>
      <c r="E28" s="2"/>
      <c r="G28" s="3"/>
      <c r="H28" s="50"/>
      <c r="I28" s="50"/>
    </row>
    <row r="29" spans="1:9" ht="12.75" thickBot="1">
      <c r="A29" s="44"/>
      <c r="B29"/>
      <c r="C29"/>
      <c r="D29"/>
      <c r="E29" s="2"/>
      <c r="F29" s="12" t="s">
        <v>729</v>
      </c>
      <c r="G29" s="3"/>
      <c r="H29" s="55">
        <f>SUM(H21:H28)</f>
        <v>3305545.31</v>
      </c>
      <c r="I29" s="55">
        <f>SUM(I22:I28)</f>
        <v>3305545.3099999996</v>
      </c>
    </row>
    <row r="30" spans="1:9" ht="12.75" thickTop="1">
      <c r="A30" s="44"/>
      <c r="B30"/>
      <c r="C30"/>
      <c r="D30"/>
      <c r="E30" s="2"/>
      <c r="G30" s="3"/>
      <c r="H30" s="50"/>
      <c r="I30" s="50"/>
    </row>
    <row r="31" spans="1:9" s="9" customFormat="1" ht="12">
      <c r="A31" s="74">
        <v>41220</v>
      </c>
      <c r="B31" s="9" t="s">
        <v>788</v>
      </c>
      <c r="D31" s="9" t="s">
        <v>21</v>
      </c>
      <c r="E31" s="73">
        <v>11042</v>
      </c>
      <c r="F31" s="64" t="s">
        <v>48</v>
      </c>
      <c r="G31" s="72" t="s">
        <v>789</v>
      </c>
      <c r="H31" s="70">
        <v>50246.56</v>
      </c>
      <c r="I31" s="70"/>
    </row>
    <row r="32" spans="1:9" ht="12">
      <c r="A32" s="44">
        <v>41227</v>
      </c>
      <c r="B32" t="s">
        <v>740</v>
      </c>
      <c r="C32" t="s">
        <v>762</v>
      </c>
      <c r="D32" t="s">
        <v>21</v>
      </c>
      <c r="E32" s="2">
        <v>11042</v>
      </c>
      <c r="F32" s="80" t="s">
        <v>2</v>
      </c>
      <c r="G32" s="68" t="s">
        <v>813</v>
      </c>
      <c r="H32" s="50">
        <v>838164.46</v>
      </c>
      <c r="I32" s="50">
        <f>SUM(H31:H32)</f>
        <v>888411.02</v>
      </c>
    </row>
    <row r="33" spans="1:9" ht="12">
      <c r="A33" s="44">
        <v>41227</v>
      </c>
      <c r="B33" t="s">
        <v>740</v>
      </c>
      <c r="C33" t="s">
        <v>763</v>
      </c>
      <c r="D33" t="s">
        <v>21</v>
      </c>
      <c r="E33" s="2">
        <v>12045</v>
      </c>
      <c r="F33" s="80" t="s">
        <v>2</v>
      </c>
      <c r="G33" s="68" t="s">
        <v>813</v>
      </c>
      <c r="H33" s="50">
        <v>683230.54</v>
      </c>
      <c r="I33" s="50">
        <f>H33</f>
        <v>683230.54</v>
      </c>
    </row>
    <row r="34" spans="1:9" ht="13.5" customHeight="1">
      <c r="A34" s="44"/>
      <c r="B34"/>
      <c r="C34"/>
      <c r="D34"/>
      <c r="E34" s="2"/>
      <c r="G34" s="3"/>
      <c r="H34" s="50"/>
      <c r="I34" s="50"/>
    </row>
    <row r="35" spans="1:9" ht="12.75" thickBot="1">
      <c r="A35" s="44"/>
      <c r="B35"/>
      <c r="C35"/>
      <c r="D35"/>
      <c r="E35" s="2"/>
      <c r="F35" s="12" t="s">
        <v>856</v>
      </c>
      <c r="G35" s="3"/>
      <c r="H35" s="55">
        <f>SUM(H31:H34)</f>
        <v>1571641.56</v>
      </c>
      <c r="I35" s="55">
        <f>SUM(I31:I34)</f>
        <v>1571641.56</v>
      </c>
    </row>
    <row r="36" spans="1:9" ht="12.75" thickTop="1">
      <c r="A36" s="44"/>
      <c r="B36"/>
      <c r="C36"/>
      <c r="D36"/>
      <c r="E36" s="2"/>
      <c r="G36" s="3"/>
      <c r="H36" s="50"/>
      <c r="I36" s="50"/>
    </row>
    <row r="37" spans="1:9" ht="12">
      <c r="A37" s="44">
        <v>41248</v>
      </c>
      <c r="B37" t="s">
        <v>864</v>
      </c>
      <c r="C37" t="s">
        <v>873</v>
      </c>
      <c r="D37" t="s">
        <v>21</v>
      </c>
      <c r="E37" s="2">
        <v>12045</v>
      </c>
      <c r="F37" s="76" t="s">
        <v>0</v>
      </c>
      <c r="G37" s="68" t="s">
        <v>960</v>
      </c>
      <c r="H37" s="50">
        <v>52534.96</v>
      </c>
      <c r="I37" s="50"/>
    </row>
    <row r="38" spans="1:9" ht="12">
      <c r="A38" s="44">
        <v>41262</v>
      </c>
      <c r="B38" t="s">
        <v>889</v>
      </c>
      <c r="C38" t="s">
        <v>915</v>
      </c>
      <c r="D38" t="s">
        <v>21</v>
      </c>
      <c r="E38" s="2">
        <v>12045</v>
      </c>
      <c r="F38" s="80" t="s">
        <v>2</v>
      </c>
      <c r="G38" s="72" t="s">
        <v>942</v>
      </c>
      <c r="H38" s="50">
        <v>1365938</v>
      </c>
      <c r="I38" s="50"/>
    </row>
    <row r="39" spans="1:9" ht="12">
      <c r="A39" s="44">
        <v>41262</v>
      </c>
      <c r="B39" t="s">
        <v>889</v>
      </c>
      <c r="C39" t="s">
        <v>916</v>
      </c>
      <c r="D39" t="s">
        <v>21</v>
      </c>
      <c r="E39" s="2">
        <v>12045</v>
      </c>
      <c r="F39" s="80" t="s">
        <v>2</v>
      </c>
      <c r="G39" s="72" t="s">
        <v>943</v>
      </c>
      <c r="H39" s="50">
        <v>1001104</v>
      </c>
      <c r="I39" s="50">
        <f>SUM(H37:H39)</f>
        <v>2419576.96</v>
      </c>
    </row>
    <row r="40" spans="1:9" ht="12">
      <c r="A40" s="44"/>
      <c r="B40"/>
      <c r="C40"/>
      <c r="D40"/>
      <c r="E40" s="2"/>
      <c r="G40" s="3"/>
      <c r="H40" s="50"/>
      <c r="I40" s="50"/>
    </row>
    <row r="41" spans="1:9" ht="12.75" thickBot="1">
      <c r="A41" s="44"/>
      <c r="B41"/>
      <c r="C41"/>
      <c r="D41"/>
      <c r="E41" s="2"/>
      <c r="F41" s="12" t="s">
        <v>978</v>
      </c>
      <c r="G41" s="3"/>
      <c r="H41" s="55">
        <f>SUM(H37:H40)</f>
        <v>2419576.96</v>
      </c>
      <c r="I41" s="55">
        <f>SUM(I37:I40)</f>
        <v>2419576.96</v>
      </c>
    </row>
    <row r="42" spans="1:9" ht="12.75" thickTop="1">
      <c r="A42" s="44"/>
      <c r="B42"/>
      <c r="C42"/>
      <c r="D42"/>
      <c r="E42" s="2"/>
      <c r="G42" s="3"/>
      <c r="H42" s="50"/>
      <c r="I42" s="50"/>
    </row>
    <row r="43" spans="1:9" ht="12">
      <c r="A43" s="44">
        <v>41278</v>
      </c>
      <c r="B43" t="s">
        <v>981</v>
      </c>
      <c r="C43" t="s">
        <v>994</v>
      </c>
      <c r="D43" s="3" t="s">
        <v>21</v>
      </c>
      <c r="E43" s="2">
        <v>12045</v>
      </c>
      <c r="F43" s="76" t="s">
        <v>0</v>
      </c>
      <c r="G43" s="68" t="s">
        <v>1025</v>
      </c>
      <c r="H43" s="50">
        <v>31260.4</v>
      </c>
      <c r="I43" s="50"/>
    </row>
    <row r="44" spans="1:9" ht="12">
      <c r="A44" s="44">
        <v>41297</v>
      </c>
      <c r="B44" t="s">
        <v>1039</v>
      </c>
      <c r="C44" t="s">
        <v>1058</v>
      </c>
      <c r="D44" s="3" t="s">
        <v>21</v>
      </c>
      <c r="E44" s="2">
        <v>12045</v>
      </c>
      <c r="F44" s="76" t="s">
        <v>0</v>
      </c>
      <c r="G44" s="68" t="s">
        <v>1101</v>
      </c>
      <c r="H44" s="50">
        <v>49866.73</v>
      </c>
      <c r="I44" s="50"/>
    </row>
    <row r="45" spans="1:9" ht="12">
      <c r="A45" s="44">
        <v>41304</v>
      </c>
      <c r="B45" t="s">
        <v>1040</v>
      </c>
      <c r="C45" t="s">
        <v>1077</v>
      </c>
      <c r="D45" s="3" t="s">
        <v>21</v>
      </c>
      <c r="E45" s="2">
        <v>12045</v>
      </c>
      <c r="F45" s="80" t="s">
        <v>2</v>
      </c>
      <c r="G45" s="72" t="s">
        <v>1117</v>
      </c>
      <c r="H45" s="50">
        <v>1648631</v>
      </c>
      <c r="I45" s="50"/>
    </row>
    <row r="46" spans="1:9" ht="12">
      <c r="A46" s="44">
        <v>41304</v>
      </c>
      <c r="B46" t="s">
        <v>1040</v>
      </c>
      <c r="C46" t="s">
        <v>1078</v>
      </c>
      <c r="D46" s="3" t="s">
        <v>21</v>
      </c>
      <c r="E46" s="2">
        <v>12045</v>
      </c>
      <c r="F46" s="80" t="s">
        <v>2</v>
      </c>
      <c r="G46" s="72" t="s">
        <v>1118</v>
      </c>
      <c r="H46" s="50">
        <v>38799</v>
      </c>
      <c r="I46" s="50"/>
    </row>
    <row r="47" spans="1:9" ht="12">
      <c r="A47" s="44">
        <v>41305</v>
      </c>
      <c r="B47" t="s">
        <v>1084</v>
      </c>
      <c r="C47"/>
      <c r="D47" s="3" t="s">
        <v>21</v>
      </c>
      <c r="E47" s="2">
        <v>12045</v>
      </c>
      <c r="F47" s="80" t="s">
        <v>48</v>
      </c>
      <c r="G47" s="68" t="s">
        <v>1120</v>
      </c>
      <c r="H47" s="50">
        <v>77764.96</v>
      </c>
      <c r="I47" s="50">
        <f>SUM(H43:H47)</f>
        <v>1846322.0899999999</v>
      </c>
    </row>
    <row r="48" spans="1:9" ht="12">
      <c r="A48" s="44"/>
      <c r="B48"/>
      <c r="C48"/>
      <c r="D48"/>
      <c r="E48" s="2"/>
      <c r="G48" s="3"/>
      <c r="H48" s="50"/>
      <c r="I48" s="50"/>
    </row>
    <row r="49" spans="1:9" ht="12.75" thickBot="1">
      <c r="A49" s="44"/>
      <c r="B49"/>
      <c r="C49"/>
      <c r="D49"/>
      <c r="E49" s="2"/>
      <c r="F49" s="12" t="s">
        <v>1124</v>
      </c>
      <c r="G49" s="3"/>
      <c r="H49" s="55">
        <f>SUM(H43:H48)</f>
        <v>1846322.0899999999</v>
      </c>
      <c r="I49" s="55">
        <f>SUM(I43:I48)</f>
        <v>1846322.0899999999</v>
      </c>
    </row>
    <row r="50" spans="1:9" ht="12.75" thickTop="1">
      <c r="A50" s="44"/>
      <c r="B50"/>
      <c r="C50"/>
      <c r="D50"/>
      <c r="E50" s="2"/>
      <c r="G50" s="3"/>
      <c r="H50" s="50"/>
      <c r="I50" s="50"/>
    </row>
    <row r="51" spans="1:9" ht="12">
      <c r="A51" s="44">
        <v>41325</v>
      </c>
      <c r="B51" t="s">
        <v>1184</v>
      </c>
      <c r="C51" t="s">
        <v>1188</v>
      </c>
      <c r="D51" t="s">
        <v>21</v>
      </c>
      <c r="E51" s="2">
        <v>12045</v>
      </c>
      <c r="F51" s="80" t="s">
        <v>0</v>
      </c>
      <c r="G51" s="68" t="s">
        <v>1196</v>
      </c>
      <c r="H51" s="50">
        <v>50900.56</v>
      </c>
      <c r="I51" s="50">
        <f>H51</f>
        <v>50900.56</v>
      </c>
    </row>
    <row r="52" spans="1:9" ht="12">
      <c r="A52" s="44"/>
      <c r="B52"/>
      <c r="C52"/>
      <c r="D52"/>
      <c r="E52" s="2"/>
      <c r="G52" s="3"/>
      <c r="H52" s="50"/>
      <c r="I52" s="50"/>
    </row>
    <row r="53" spans="1:9" ht="12.75" thickBot="1">
      <c r="A53" s="44"/>
      <c r="B53"/>
      <c r="C53"/>
      <c r="D53"/>
      <c r="E53" s="2"/>
      <c r="F53" s="12" t="s">
        <v>1250</v>
      </c>
      <c r="G53" s="3"/>
      <c r="H53" s="55">
        <f>SUM(H51:H52)</f>
        <v>50900.56</v>
      </c>
      <c r="I53" s="55">
        <f>SUM(I51:I52)</f>
        <v>50900.56</v>
      </c>
    </row>
    <row r="54" spans="1:9" ht="12.75" thickTop="1">
      <c r="A54" s="44"/>
      <c r="B54"/>
      <c r="C54"/>
      <c r="D54"/>
      <c r="E54" s="2"/>
      <c r="G54" s="3"/>
      <c r="H54" s="50"/>
      <c r="I54" s="50"/>
    </row>
    <row r="55" spans="1:9" ht="12">
      <c r="A55" s="44">
        <v>41340</v>
      </c>
      <c r="B55" t="s">
        <v>1258</v>
      </c>
      <c r="C55" t="s">
        <v>1261</v>
      </c>
      <c r="D55" t="s">
        <v>21</v>
      </c>
      <c r="E55" s="2">
        <v>12045</v>
      </c>
      <c r="F55" s="80" t="s">
        <v>2</v>
      </c>
      <c r="G55" s="72" t="s">
        <v>1266</v>
      </c>
      <c r="H55" s="50">
        <v>1949552</v>
      </c>
      <c r="I55" s="50"/>
    </row>
    <row r="56" spans="1:9" ht="12">
      <c r="A56" s="44">
        <v>41340</v>
      </c>
      <c r="B56" t="s">
        <v>1258</v>
      </c>
      <c r="C56" t="s">
        <v>1262</v>
      </c>
      <c r="D56" t="s">
        <v>21</v>
      </c>
      <c r="E56" s="2">
        <v>12045</v>
      </c>
      <c r="F56" s="80" t="s">
        <v>2</v>
      </c>
      <c r="G56" s="72" t="s">
        <v>1267</v>
      </c>
      <c r="H56" s="50">
        <v>24456</v>
      </c>
      <c r="I56" s="50"/>
    </row>
    <row r="57" spans="1:9" ht="12">
      <c r="A57" s="44">
        <v>41360</v>
      </c>
      <c r="B57" t="s">
        <v>1275</v>
      </c>
      <c r="C57" t="s">
        <v>1314</v>
      </c>
      <c r="D57" t="s">
        <v>21</v>
      </c>
      <c r="E57" s="2">
        <v>12045</v>
      </c>
      <c r="F57" s="80" t="s">
        <v>2</v>
      </c>
      <c r="G57" s="68" t="s">
        <v>1319</v>
      </c>
      <c r="H57" s="50">
        <v>1799007</v>
      </c>
      <c r="I57" s="50">
        <f>SUM(H55:H57)</f>
        <v>3773015</v>
      </c>
    </row>
    <row r="58" spans="1:9" ht="12">
      <c r="A58" s="44"/>
      <c r="B58"/>
      <c r="C58"/>
      <c r="D58"/>
      <c r="E58" s="2"/>
      <c r="G58" s="3"/>
      <c r="H58" s="50"/>
      <c r="I58" s="50"/>
    </row>
    <row r="59" spans="1:9" ht="12.75" thickBot="1">
      <c r="A59" s="44"/>
      <c r="B59"/>
      <c r="C59"/>
      <c r="D59"/>
      <c r="E59" s="2"/>
      <c r="F59" s="12" t="s">
        <v>1330</v>
      </c>
      <c r="G59" s="3"/>
      <c r="H59" s="55">
        <f>SUM(H55:H58)</f>
        <v>3773015</v>
      </c>
      <c r="I59" s="55">
        <f>SUM(I55:I58)</f>
        <v>3773015</v>
      </c>
    </row>
    <row r="60" spans="1:9" ht="12.75" thickTop="1">
      <c r="A60" s="44"/>
      <c r="B60"/>
      <c r="C60"/>
      <c r="D60"/>
      <c r="E60" s="2"/>
      <c r="G60" s="3"/>
      <c r="H60" s="50"/>
      <c r="I60" s="50"/>
    </row>
    <row r="61" spans="1:8" ht="12">
      <c r="A61" s="44">
        <v>41367</v>
      </c>
      <c r="B61" t="s">
        <v>1339</v>
      </c>
      <c r="C61" t="s">
        <v>1356</v>
      </c>
      <c r="D61" t="s">
        <v>21</v>
      </c>
      <c r="E61" s="2">
        <v>12045</v>
      </c>
      <c r="F61" s="80" t="s">
        <v>0</v>
      </c>
      <c r="G61" s="68" t="s">
        <v>1357</v>
      </c>
      <c r="H61" s="50">
        <v>64402.53</v>
      </c>
    </row>
    <row r="62" spans="1:9" ht="12">
      <c r="A62" s="44">
        <v>41394</v>
      </c>
      <c r="B62" s="124" t="s">
        <v>1433</v>
      </c>
      <c r="C62"/>
      <c r="D62" t="s">
        <v>21</v>
      </c>
      <c r="E62" s="2">
        <v>12045</v>
      </c>
      <c r="F62" s="123" t="s">
        <v>48</v>
      </c>
      <c r="G62" s="3" t="s">
        <v>1436</v>
      </c>
      <c r="H62" s="50">
        <v>82249.44</v>
      </c>
      <c r="I62" s="50">
        <f>SUM(H61:H62)</f>
        <v>146651.97</v>
      </c>
    </row>
    <row r="63" spans="1:9" ht="12">
      <c r="A63" s="44"/>
      <c r="B63"/>
      <c r="C63"/>
      <c r="D63"/>
      <c r="E63" s="2"/>
      <c r="G63" s="3"/>
      <c r="H63" s="50"/>
      <c r="I63" s="50"/>
    </row>
    <row r="64" spans="1:9" ht="12.75" thickBot="1">
      <c r="A64" s="44"/>
      <c r="B64"/>
      <c r="C64"/>
      <c r="D64"/>
      <c r="E64" s="2"/>
      <c r="F64" s="12" t="s">
        <v>1441</v>
      </c>
      <c r="G64" s="3"/>
      <c r="H64" s="55">
        <f>SUM(H61:H63)</f>
        <v>146651.97</v>
      </c>
      <c r="I64" s="55">
        <f>SUM(I60:I63)</f>
        <v>146651.97</v>
      </c>
    </row>
    <row r="65" spans="1:9" ht="12.75" thickTop="1">
      <c r="A65" s="44"/>
      <c r="B65"/>
      <c r="C65"/>
      <c r="D65"/>
      <c r="E65" s="2"/>
      <c r="G65" s="3"/>
      <c r="H65" s="50"/>
      <c r="I65" s="50"/>
    </row>
    <row r="66" spans="1:9" ht="12">
      <c r="A66" s="44">
        <v>41395</v>
      </c>
      <c r="B66" s="44" t="s">
        <v>1450</v>
      </c>
      <c r="C66" s="9" t="s">
        <v>1467</v>
      </c>
      <c r="D66" t="s">
        <v>21</v>
      </c>
      <c r="E66" s="2">
        <v>12045</v>
      </c>
      <c r="F66" s="80" t="s">
        <v>0</v>
      </c>
      <c r="G66" s="68" t="s">
        <v>1457</v>
      </c>
      <c r="H66" s="50">
        <v>68166.77</v>
      </c>
      <c r="I66" s="50"/>
    </row>
    <row r="67" spans="1:9" ht="12">
      <c r="A67" s="44">
        <v>41417</v>
      </c>
      <c r="B67" s="44" t="s">
        <v>1494</v>
      </c>
      <c r="C67" s="9" t="s">
        <v>1503</v>
      </c>
      <c r="D67" t="s">
        <v>21</v>
      </c>
      <c r="E67" s="2">
        <v>12045</v>
      </c>
      <c r="F67" s="80" t="s">
        <v>2</v>
      </c>
      <c r="G67" s="68" t="s">
        <v>1532</v>
      </c>
      <c r="H67" s="50">
        <v>2219397</v>
      </c>
      <c r="I67" s="50"/>
    </row>
    <row r="68" spans="1:9" ht="12">
      <c r="A68" s="44">
        <v>41424</v>
      </c>
      <c r="B68" s="44" t="s">
        <v>1505</v>
      </c>
      <c r="C68" s="9" t="s">
        <v>1510</v>
      </c>
      <c r="D68" t="s">
        <v>21</v>
      </c>
      <c r="E68" s="2">
        <v>12045</v>
      </c>
      <c r="F68" s="80" t="s">
        <v>0</v>
      </c>
      <c r="G68" s="68" t="s">
        <v>1537</v>
      </c>
      <c r="H68" s="50">
        <v>60519.42</v>
      </c>
      <c r="I68" s="50">
        <f>SUM(H66:H68)</f>
        <v>2348083.19</v>
      </c>
    </row>
    <row r="69" spans="1:9" ht="12">
      <c r="A69" s="44"/>
      <c r="B69"/>
      <c r="C69"/>
      <c r="D69"/>
      <c r="E69" s="2"/>
      <c r="G69" s="3"/>
      <c r="H69" s="50"/>
      <c r="I69" s="50"/>
    </row>
    <row r="70" spans="1:9" ht="12.75" thickBot="1">
      <c r="A70" s="44"/>
      <c r="B70"/>
      <c r="C70"/>
      <c r="D70"/>
      <c r="E70" s="2"/>
      <c r="F70" s="12" t="s">
        <v>1643</v>
      </c>
      <c r="G70" s="3"/>
      <c r="H70" s="55">
        <f>SUM(H66:H69)</f>
        <v>2348083.19</v>
      </c>
      <c r="I70" s="55">
        <f>SUM(I66:I69)</f>
        <v>2348083.19</v>
      </c>
    </row>
    <row r="71" spans="1:9" ht="12.75" thickTop="1">
      <c r="A71" s="44"/>
      <c r="B71"/>
      <c r="C71"/>
      <c r="D71"/>
      <c r="E71" s="2"/>
      <c r="G71" s="3"/>
      <c r="H71" s="50"/>
      <c r="I71" s="50"/>
    </row>
    <row r="72" spans="1:9" ht="12">
      <c r="A72" s="44">
        <v>41438</v>
      </c>
      <c r="B72" s="44" t="s">
        <v>1573</v>
      </c>
      <c r="C72" t="s">
        <v>1584</v>
      </c>
      <c r="D72" t="s">
        <v>21</v>
      </c>
      <c r="E72" s="2">
        <v>12045</v>
      </c>
      <c r="F72" s="80" t="s">
        <v>2</v>
      </c>
      <c r="G72" s="68" t="s">
        <v>1603</v>
      </c>
      <c r="H72" s="50">
        <v>3288526</v>
      </c>
      <c r="I72" s="50"/>
    </row>
    <row r="73" spans="1:9" ht="12">
      <c r="A73" s="44">
        <v>41449</v>
      </c>
      <c r="B73" s="44" t="s">
        <v>1606</v>
      </c>
      <c r="C73" t="s">
        <v>1619</v>
      </c>
      <c r="D73" t="s">
        <v>21</v>
      </c>
      <c r="E73" s="2">
        <v>12045</v>
      </c>
      <c r="F73" s="80" t="s">
        <v>1592</v>
      </c>
      <c r="G73" s="3">
        <v>209710038</v>
      </c>
      <c r="H73" s="50">
        <v>52164.32</v>
      </c>
      <c r="I73" s="50"/>
    </row>
    <row r="74" spans="1:9" ht="12">
      <c r="A74" s="44">
        <v>41449</v>
      </c>
      <c r="B74" s="44" t="s">
        <v>1606</v>
      </c>
      <c r="C74" t="s">
        <v>1620</v>
      </c>
      <c r="D74" t="s">
        <v>21</v>
      </c>
      <c r="E74" s="2">
        <v>12045</v>
      </c>
      <c r="F74" s="80" t="s">
        <v>2</v>
      </c>
      <c r="G74" s="3" t="s">
        <v>1632</v>
      </c>
      <c r="H74" s="50">
        <v>3184751.83</v>
      </c>
      <c r="I74" s="50">
        <f>SUM(H72:H74)</f>
        <v>6525442.15</v>
      </c>
    </row>
    <row r="75" spans="1:9" ht="12">
      <c r="A75" s="44"/>
      <c r="B75"/>
      <c r="C75"/>
      <c r="D75"/>
      <c r="E75" s="2"/>
      <c r="G75" s="3"/>
      <c r="H75" s="50"/>
      <c r="I75" s="50"/>
    </row>
    <row r="76" spans="1:9" ht="12.75" thickBot="1">
      <c r="A76" s="44"/>
      <c r="B76"/>
      <c r="C76"/>
      <c r="D76"/>
      <c r="E76" s="2"/>
      <c r="F76" s="12" t="s">
        <v>1663</v>
      </c>
      <c r="G76" s="3"/>
      <c r="H76" s="55">
        <f>SUM(H72:H75)</f>
        <v>6525442.15</v>
      </c>
      <c r="I76" s="55">
        <f>SUM(I72:I75)</f>
        <v>6525442.15</v>
      </c>
    </row>
    <row r="77" spans="1:9" ht="12.75" thickTop="1">
      <c r="A77" s="44"/>
      <c r="B77"/>
      <c r="C77"/>
      <c r="D77"/>
      <c r="E77" s="2"/>
      <c r="G77" s="3"/>
      <c r="H77" s="50"/>
      <c r="I77" s="50"/>
    </row>
    <row r="78" spans="1:9" ht="12">
      <c r="A78" s="44"/>
      <c r="B78"/>
      <c r="C78"/>
      <c r="D78"/>
      <c r="E78" s="2"/>
      <c r="G78" s="3"/>
      <c r="H78" s="50"/>
      <c r="I78" s="50"/>
    </row>
    <row r="79" spans="1:9" ht="12">
      <c r="A79" s="44"/>
      <c r="B79"/>
      <c r="C79"/>
      <c r="D79"/>
      <c r="E79" s="2"/>
      <c r="G79" s="3"/>
      <c r="H79" s="50"/>
      <c r="I79" s="50"/>
    </row>
    <row r="80" spans="1:9" ht="12">
      <c r="A80" s="44"/>
      <c r="B80"/>
      <c r="C80"/>
      <c r="D80"/>
      <c r="E80" s="2"/>
      <c r="G80" s="3"/>
      <c r="H80" s="50"/>
      <c r="I80" s="50"/>
    </row>
    <row r="81" spans="1:9" ht="12">
      <c r="A81" s="44"/>
      <c r="B81"/>
      <c r="C81"/>
      <c r="D81"/>
      <c r="E81" s="2"/>
      <c r="G81" s="3"/>
      <c r="H81" s="50"/>
      <c r="I81" s="50"/>
    </row>
    <row r="82" spans="1:9" ht="12">
      <c r="A82" s="44"/>
      <c r="B82"/>
      <c r="C82"/>
      <c r="D82"/>
      <c r="E82" s="2"/>
      <c r="G82" s="3"/>
      <c r="H82" s="50"/>
      <c r="I82" s="50"/>
    </row>
    <row r="83" spans="1:9" ht="12">
      <c r="A83" s="44"/>
      <c r="B83"/>
      <c r="C83"/>
      <c r="D83"/>
      <c r="E83" s="2"/>
      <c r="G83" s="3"/>
      <c r="H83" s="50"/>
      <c r="I83" s="50"/>
    </row>
    <row r="84" spans="1:9" ht="12">
      <c r="A84" s="44"/>
      <c r="B84"/>
      <c r="C84"/>
      <c r="D84"/>
      <c r="E84" s="2"/>
      <c r="G84" s="3"/>
      <c r="H84" s="50"/>
      <c r="I84" s="50"/>
    </row>
    <row r="85" spans="1:9" ht="12">
      <c r="A85" s="44"/>
      <c r="B85"/>
      <c r="C85"/>
      <c r="D85"/>
      <c r="E85" s="2"/>
      <c r="G85" s="3"/>
      <c r="H85" s="50"/>
      <c r="I85" s="50"/>
    </row>
    <row r="86" spans="1:9" ht="12">
      <c r="A86" s="44"/>
      <c r="B86"/>
      <c r="C86"/>
      <c r="D86"/>
      <c r="E86" s="2"/>
      <c r="G86" s="3"/>
      <c r="H86" s="50"/>
      <c r="I86" s="50"/>
    </row>
    <row r="87" spans="1:9" ht="12">
      <c r="A87" s="44"/>
      <c r="B87"/>
      <c r="C87"/>
      <c r="D87"/>
      <c r="E87" s="2"/>
      <c r="G87" s="3"/>
      <c r="H87" s="50"/>
      <c r="I87" s="50"/>
    </row>
    <row r="88" spans="1:9" ht="12">
      <c r="A88" s="44"/>
      <c r="B88"/>
      <c r="C88"/>
      <c r="D88"/>
      <c r="E88" s="2"/>
      <c r="G88" s="3"/>
      <c r="H88" s="50"/>
      <c r="I88" s="50"/>
    </row>
    <row r="89" spans="1:9" ht="12">
      <c r="A89" s="44"/>
      <c r="B89"/>
      <c r="C89"/>
      <c r="D89"/>
      <c r="E89" s="2"/>
      <c r="G89" s="3"/>
      <c r="H89" s="50"/>
      <c r="I89" s="50"/>
    </row>
    <row r="90" spans="1:9" ht="12">
      <c r="A90" s="44"/>
      <c r="B90"/>
      <c r="C90"/>
      <c r="D90"/>
      <c r="E90" s="2"/>
      <c r="G90" s="3"/>
      <c r="H90" s="50"/>
      <c r="I90" s="50"/>
    </row>
    <row r="91" spans="1:9" ht="12">
      <c r="A91" s="44"/>
      <c r="B91"/>
      <c r="C91"/>
      <c r="D91"/>
      <c r="E91" s="2"/>
      <c r="G91" s="3"/>
      <c r="H91" s="50"/>
      <c r="I91" s="50"/>
    </row>
    <row r="92" spans="1:9" ht="12">
      <c r="A92" s="44"/>
      <c r="B92"/>
      <c r="C92"/>
      <c r="D92"/>
      <c r="E92" s="2"/>
      <c r="G92" s="3"/>
      <c r="H92" s="50"/>
      <c r="I92" s="50"/>
    </row>
    <row r="93" spans="1:9" ht="12">
      <c r="A93" s="44"/>
      <c r="B93"/>
      <c r="C93"/>
      <c r="D93"/>
      <c r="E93" s="2"/>
      <c r="G93" s="3"/>
      <c r="H93" s="50"/>
      <c r="I93" s="50"/>
    </row>
    <row r="94" spans="1:9" ht="12">
      <c r="A94" s="44"/>
      <c r="B94"/>
      <c r="C94"/>
      <c r="D94"/>
      <c r="E94" s="2"/>
      <c r="G94" s="3"/>
      <c r="H94" s="50"/>
      <c r="I94" s="50"/>
    </row>
    <row r="95" spans="1:9" ht="12">
      <c r="A95" s="44"/>
      <c r="B95"/>
      <c r="C95"/>
      <c r="D95"/>
      <c r="E95" s="2"/>
      <c r="G95" s="3"/>
      <c r="H95" s="50"/>
      <c r="I95" s="50"/>
    </row>
    <row r="96" spans="1:9" ht="12">
      <c r="A96" s="44"/>
      <c r="B96"/>
      <c r="C96"/>
      <c r="D96"/>
      <c r="E96" s="2"/>
      <c r="G96" s="3"/>
      <c r="H96" s="50"/>
      <c r="I96" s="50"/>
    </row>
    <row r="97" spans="1:9" ht="12">
      <c r="A97" s="44"/>
      <c r="B97"/>
      <c r="C97"/>
      <c r="D97"/>
      <c r="E97" s="2"/>
      <c r="G97" s="3"/>
      <c r="H97" s="50"/>
      <c r="I97" s="50"/>
    </row>
    <row r="98" spans="1:9" ht="12">
      <c r="A98" s="44"/>
      <c r="B98"/>
      <c r="C98"/>
      <c r="D98"/>
      <c r="E98" s="2"/>
      <c r="G98" s="3"/>
      <c r="H98" s="50"/>
      <c r="I98" s="50"/>
    </row>
    <row r="99" spans="1:9" ht="12">
      <c r="A99" s="44"/>
      <c r="B99"/>
      <c r="C99"/>
      <c r="D99"/>
      <c r="E99" s="2"/>
      <c r="G99" s="3"/>
      <c r="H99" s="50"/>
      <c r="I99" s="50"/>
    </row>
    <row r="100" spans="1:9" ht="12">
      <c r="A100" s="44"/>
      <c r="B100"/>
      <c r="C100"/>
      <c r="D100"/>
      <c r="E100" s="2"/>
      <c r="G100" s="3"/>
      <c r="H100" s="50"/>
      <c r="I100" s="50"/>
    </row>
    <row r="101" spans="1:9" ht="12">
      <c r="A101" s="44"/>
      <c r="B101"/>
      <c r="C101"/>
      <c r="D101"/>
      <c r="E101" s="2"/>
      <c r="G101" s="3"/>
      <c r="H101" s="50"/>
      <c r="I101" s="50"/>
    </row>
    <row r="102" spans="1:9" ht="12">
      <c r="A102" s="44"/>
      <c r="B102"/>
      <c r="C102"/>
      <c r="D102"/>
      <c r="E102" s="2"/>
      <c r="G102" s="3"/>
      <c r="H102" s="50"/>
      <c r="I102" s="50"/>
    </row>
    <row r="103" spans="1:9" ht="12">
      <c r="A103" s="44"/>
      <c r="B103"/>
      <c r="C103"/>
      <c r="D103"/>
      <c r="E103" s="2"/>
      <c r="G103" s="3"/>
      <c r="H103" s="50"/>
      <c r="I103" s="50"/>
    </row>
    <row r="104" spans="1:9" ht="12">
      <c r="A104" s="44"/>
      <c r="B104"/>
      <c r="C104"/>
      <c r="D104"/>
      <c r="E104" s="2"/>
      <c r="G104" s="3"/>
      <c r="H104" s="50"/>
      <c r="I104" s="50"/>
    </row>
    <row r="105" spans="1:9" ht="12">
      <c r="A105" s="44"/>
      <c r="B105"/>
      <c r="C105"/>
      <c r="D105"/>
      <c r="E105" s="2"/>
      <c r="G105" s="3"/>
      <c r="H105" s="50"/>
      <c r="I105" s="50"/>
    </row>
    <row r="106" spans="1:9" ht="12">
      <c r="A106" s="44"/>
      <c r="B106"/>
      <c r="C106"/>
      <c r="D106"/>
      <c r="E106" s="2"/>
      <c r="G106" s="3"/>
      <c r="H106" s="50"/>
      <c r="I106" s="50"/>
    </row>
    <row r="107" spans="1:9" ht="12">
      <c r="A107" s="44"/>
      <c r="B107"/>
      <c r="C107"/>
      <c r="D107"/>
      <c r="E107" s="2"/>
      <c r="G107" s="3"/>
      <c r="H107" s="50"/>
      <c r="I107" s="50"/>
    </row>
    <row r="108" spans="1:9" ht="12">
      <c r="A108" s="44"/>
      <c r="B108"/>
      <c r="C108"/>
      <c r="D108"/>
      <c r="E108" s="2"/>
      <c r="G108" s="3"/>
      <c r="H108" s="50"/>
      <c r="I108" s="50"/>
    </row>
    <row r="109" spans="1:9" ht="12">
      <c r="A109" s="44"/>
      <c r="B109"/>
      <c r="C109"/>
      <c r="D109"/>
      <c r="E109" s="2"/>
      <c r="G109" s="3"/>
      <c r="H109" s="50"/>
      <c r="I109" s="50"/>
    </row>
    <row r="110" spans="1:9" ht="12">
      <c r="A110" s="44"/>
      <c r="B110"/>
      <c r="C110"/>
      <c r="D110"/>
      <c r="E110" s="2"/>
      <c r="G110" s="3"/>
      <c r="H110" s="50"/>
      <c r="I110" s="50"/>
    </row>
    <row r="111" spans="1:9" ht="12">
      <c r="A111" s="44"/>
      <c r="B111"/>
      <c r="C111"/>
      <c r="D111"/>
      <c r="E111" s="2"/>
      <c r="G111" s="3"/>
      <c r="H111" s="50"/>
      <c r="I111" s="50"/>
    </row>
    <row r="112" spans="1:9" ht="12">
      <c r="A112" s="44"/>
      <c r="B112"/>
      <c r="C112"/>
      <c r="D112"/>
      <c r="E112" s="2"/>
      <c r="G112" s="3"/>
      <c r="H112" s="50"/>
      <c r="I112" s="50"/>
    </row>
    <row r="113" spans="1:9" ht="12">
      <c r="A113" s="44"/>
      <c r="B113"/>
      <c r="C113"/>
      <c r="D113"/>
      <c r="E113" s="2"/>
      <c r="G113" s="3"/>
      <c r="H113" s="50"/>
      <c r="I113" s="50"/>
    </row>
    <row r="114" spans="1:9" ht="12">
      <c r="A114" s="44"/>
      <c r="B114"/>
      <c r="C114"/>
      <c r="D114"/>
      <c r="E114" s="2"/>
      <c r="G114" s="3"/>
      <c r="H114" s="50"/>
      <c r="I114" s="50"/>
    </row>
    <row r="115" spans="1:9" ht="12">
      <c r="A115" s="44"/>
      <c r="B115"/>
      <c r="C115"/>
      <c r="D115"/>
      <c r="E115" s="2"/>
      <c r="G115" s="3"/>
      <c r="H115" s="50"/>
      <c r="I115" s="50"/>
    </row>
    <row r="116" spans="1:9" ht="12">
      <c r="A116" s="44"/>
      <c r="B116"/>
      <c r="C116"/>
      <c r="D116"/>
      <c r="E116" s="2"/>
      <c r="G116" s="3"/>
      <c r="H116" s="50"/>
      <c r="I116" s="50"/>
    </row>
    <row r="117" spans="1:9" ht="12">
      <c r="A117" s="44"/>
      <c r="B117"/>
      <c r="C117"/>
      <c r="D117"/>
      <c r="E117" s="2"/>
      <c r="G117" s="3"/>
      <c r="H117" s="50"/>
      <c r="I117" s="50"/>
    </row>
    <row r="118" spans="1:9" ht="12">
      <c r="A118" s="44"/>
      <c r="B118"/>
      <c r="C118"/>
      <c r="D118"/>
      <c r="E118" s="2"/>
      <c r="G118" s="3"/>
      <c r="H118" s="50"/>
      <c r="I118" s="50"/>
    </row>
    <row r="119" spans="1:9" ht="12">
      <c r="A119" s="44"/>
      <c r="B119"/>
      <c r="C119"/>
      <c r="D119"/>
      <c r="E119" s="2"/>
      <c r="G119" s="3"/>
      <c r="H119" s="50"/>
      <c r="I119" s="50"/>
    </row>
    <row r="120" spans="1:9" ht="12">
      <c r="A120" s="44"/>
      <c r="B120"/>
      <c r="C120"/>
      <c r="D120"/>
      <c r="E120" s="2"/>
      <c r="G120" s="3"/>
      <c r="H120" s="50"/>
      <c r="I120" s="50"/>
    </row>
    <row r="121" spans="1:9" ht="12">
      <c r="A121" s="44"/>
      <c r="B121"/>
      <c r="C121"/>
      <c r="D121"/>
      <c r="E121" s="2"/>
      <c r="G121" s="3"/>
      <c r="H121" s="50"/>
      <c r="I121" s="50"/>
    </row>
    <row r="122" spans="1:9" ht="12">
      <c r="A122" s="44"/>
      <c r="B122"/>
      <c r="C122"/>
      <c r="D122"/>
      <c r="E122" s="2"/>
      <c r="G122" s="3"/>
      <c r="H122" s="50"/>
      <c r="I122" s="50"/>
    </row>
    <row r="123" spans="1:9" ht="12">
      <c r="A123" s="44"/>
      <c r="B123"/>
      <c r="C123"/>
      <c r="D123"/>
      <c r="E123" s="2"/>
      <c r="G123" s="3"/>
      <c r="H123" s="50"/>
      <c r="I123" s="50"/>
    </row>
    <row r="124" spans="1:9" ht="12">
      <c r="A124" s="44"/>
      <c r="B124"/>
      <c r="C124"/>
      <c r="D124"/>
      <c r="E124" s="2"/>
      <c r="G124" s="3"/>
      <c r="H124" s="50"/>
      <c r="I124" s="50"/>
    </row>
    <row r="125" spans="1:9" ht="12">
      <c r="A125" s="44"/>
      <c r="B125"/>
      <c r="C125"/>
      <c r="D125"/>
      <c r="E125" s="2"/>
      <c r="G125" s="3"/>
      <c r="H125" s="50"/>
      <c r="I125" s="50"/>
    </row>
    <row r="126" spans="1:9" ht="12">
      <c r="A126" s="44"/>
      <c r="B126"/>
      <c r="C126"/>
      <c r="D126"/>
      <c r="E126" s="2"/>
      <c r="G126" s="3"/>
      <c r="H126" s="50"/>
      <c r="I126" s="50"/>
    </row>
    <row r="127" spans="1:9" ht="12">
      <c r="A127" s="44"/>
      <c r="B127"/>
      <c r="C127"/>
      <c r="D127"/>
      <c r="E127" s="2"/>
      <c r="G127" s="3"/>
      <c r="H127" s="50"/>
      <c r="I127" s="50"/>
    </row>
    <row r="128" spans="1:9" ht="12">
      <c r="A128" s="44"/>
      <c r="B128"/>
      <c r="C128"/>
      <c r="D128"/>
      <c r="E128" s="2"/>
      <c r="G128" s="3"/>
      <c r="H128" s="50"/>
      <c r="I128" s="50"/>
    </row>
    <row r="129" spans="1:9" ht="12">
      <c r="A129" s="44"/>
      <c r="B129"/>
      <c r="C129"/>
      <c r="D129"/>
      <c r="E129" s="2"/>
      <c r="G129" s="3"/>
      <c r="H129" s="50"/>
      <c r="I129" s="50"/>
    </row>
    <row r="130" spans="1:9" ht="12">
      <c r="A130" s="44"/>
      <c r="B130"/>
      <c r="C130"/>
      <c r="D130"/>
      <c r="E130" s="2"/>
      <c r="G130" s="3"/>
      <c r="H130" s="50"/>
      <c r="I130" s="50"/>
    </row>
    <row r="131" spans="1:9" ht="12">
      <c r="A131" s="44"/>
      <c r="B131"/>
      <c r="C131"/>
      <c r="D131"/>
      <c r="E131" s="2"/>
      <c r="G131" s="3"/>
      <c r="H131" s="50"/>
      <c r="I131" s="50"/>
    </row>
    <row r="132" spans="1:9" ht="12">
      <c r="A132" s="44"/>
      <c r="B132"/>
      <c r="C132"/>
      <c r="D132"/>
      <c r="E132" s="2"/>
      <c r="G132" s="3"/>
      <c r="H132" s="50"/>
      <c r="I132" s="50"/>
    </row>
    <row r="133" spans="1:9" ht="12">
      <c r="A133" s="44"/>
      <c r="B133"/>
      <c r="C133"/>
      <c r="D133"/>
      <c r="E133" s="2"/>
      <c r="G133" s="3"/>
      <c r="H133" s="50"/>
      <c r="I133" s="50"/>
    </row>
    <row r="134" spans="1:9" ht="12">
      <c r="A134" s="44"/>
      <c r="B134"/>
      <c r="C134"/>
      <c r="D134"/>
      <c r="E134" s="2"/>
      <c r="G134" s="3"/>
      <c r="H134" s="50"/>
      <c r="I134" s="50"/>
    </row>
    <row r="135" spans="1:9" ht="12">
      <c r="A135" s="44"/>
      <c r="B135"/>
      <c r="C135"/>
      <c r="D135"/>
      <c r="E135" s="2"/>
      <c r="G135" s="3"/>
      <c r="H135" s="50"/>
      <c r="I135" s="50"/>
    </row>
    <row r="136" spans="1:9" ht="12">
      <c r="A136" s="44"/>
      <c r="B136"/>
      <c r="C136"/>
      <c r="D136"/>
      <c r="E136" s="2"/>
      <c r="G136" s="3"/>
      <c r="H136" s="50"/>
      <c r="I136" s="50"/>
    </row>
    <row r="137" spans="1:9" ht="12">
      <c r="A137" s="44"/>
      <c r="B137"/>
      <c r="C137"/>
      <c r="D137"/>
      <c r="E137" s="2"/>
      <c r="G137" s="3"/>
      <c r="H137" s="50"/>
      <c r="I137" s="50"/>
    </row>
    <row r="138" spans="1:9" ht="12">
      <c r="A138" s="44"/>
      <c r="B138"/>
      <c r="C138"/>
      <c r="D138"/>
      <c r="E138" s="2"/>
      <c r="G138" s="3"/>
      <c r="H138" s="50"/>
      <c r="I138" s="50"/>
    </row>
    <row r="139" spans="1:9" ht="12">
      <c r="A139" s="44"/>
      <c r="B139"/>
      <c r="C139"/>
      <c r="D139"/>
      <c r="E139" s="2"/>
      <c r="G139" s="3"/>
      <c r="H139" s="50"/>
      <c r="I139" s="50"/>
    </row>
    <row r="140" spans="1:9" ht="12">
      <c r="A140" s="44"/>
      <c r="B140"/>
      <c r="C140"/>
      <c r="D140"/>
      <c r="E140" s="2"/>
      <c r="G140" s="3"/>
      <c r="H140" s="50"/>
      <c r="I140" s="50"/>
    </row>
    <row r="141" spans="1:9" ht="12">
      <c r="A141" s="44"/>
      <c r="B141"/>
      <c r="C141"/>
      <c r="D141"/>
      <c r="E141" s="2"/>
      <c r="G141" s="3"/>
      <c r="H141" s="50"/>
      <c r="I141" s="50"/>
    </row>
    <row r="142" spans="1:9" ht="12">
      <c r="A142" s="44"/>
      <c r="B142"/>
      <c r="C142"/>
      <c r="D142"/>
      <c r="E142" s="2"/>
      <c r="G142" s="3"/>
      <c r="H142" s="50"/>
      <c r="I142" s="50"/>
    </row>
    <row r="143" spans="1:9" ht="12">
      <c r="A143" s="44"/>
      <c r="B143"/>
      <c r="C143"/>
      <c r="D143"/>
      <c r="E143" s="2"/>
      <c r="G143" s="3"/>
      <c r="H143" s="50"/>
      <c r="I143" s="50"/>
    </row>
    <row r="144" spans="1:9" ht="12">
      <c r="A144" s="44"/>
      <c r="B144"/>
      <c r="C144"/>
      <c r="D144"/>
      <c r="E144" s="2"/>
      <c r="G144" s="3"/>
      <c r="H144" s="50"/>
      <c r="I144" s="50"/>
    </row>
    <row r="145" spans="1:9" ht="12">
      <c r="A145" s="44"/>
      <c r="B145"/>
      <c r="C145"/>
      <c r="D145"/>
      <c r="E145" s="2"/>
      <c r="G145" s="3"/>
      <c r="H145" s="50"/>
      <c r="I145" s="50"/>
    </row>
    <row r="146" spans="1:9" ht="12">
      <c r="A146" s="44"/>
      <c r="B146"/>
      <c r="C146"/>
      <c r="D146"/>
      <c r="E146" s="2"/>
      <c r="G146" s="3"/>
      <c r="H146" s="50"/>
      <c r="I146" s="50"/>
    </row>
    <row r="147" spans="1:9" ht="12">
      <c r="A147" s="44"/>
      <c r="B147"/>
      <c r="C147"/>
      <c r="D147"/>
      <c r="E147" s="2"/>
      <c r="G147" s="3"/>
      <c r="H147" s="50"/>
      <c r="I147" s="50"/>
    </row>
    <row r="148" spans="1:9" ht="12">
      <c r="A148" s="44"/>
      <c r="B148"/>
      <c r="C148"/>
      <c r="D148"/>
      <c r="E148" s="2"/>
      <c r="G148" s="3"/>
      <c r="H148" s="50"/>
      <c r="I148" s="50"/>
    </row>
    <row r="149" spans="1:9" ht="12">
      <c r="A149" s="44"/>
      <c r="B149"/>
      <c r="C149"/>
      <c r="D149"/>
      <c r="E149" s="2"/>
      <c r="G149" s="3"/>
      <c r="H149" s="50"/>
      <c r="I149" s="50"/>
    </row>
    <row r="150" spans="1:9" ht="12">
      <c r="A150" s="44"/>
      <c r="B150"/>
      <c r="C150"/>
      <c r="D150"/>
      <c r="E150" s="2"/>
      <c r="G150" s="3"/>
      <c r="H150" s="50"/>
      <c r="I150" s="50"/>
    </row>
    <row r="151" spans="1:9" ht="12">
      <c r="A151" s="44"/>
      <c r="B151"/>
      <c r="C151"/>
      <c r="D151"/>
      <c r="E151" s="2"/>
      <c r="G151" s="3"/>
      <c r="H151" s="50"/>
      <c r="I151" s="50"/>
    </row>
    <row r="152" spans="1:9" ht="12">
      <c r="A152" s="44"/>
      <c r="B152"/>
      <c r="C152"/>
      <c r="D152"/>
      <c r="E152" s="2"/>
      <c r="G152" s="3"/>
      <c r="H152" s="50"/>
      <c r="I152" s="50"/>
    </row>
    <row r="153" spans="1:9" ht="12">
      <c r="A153" s="44"/>
      <c r="B153"/>
      <c r="C153"/>
      <c r="D153"/>
      <c r="E153" s="2"/>
      <c r="G153" s="3"/>
      <c r="H153" s="50"/>
      <c r="I153" s="50"/>
    </row>
    <row r="154" spans="1:9" ht="12">
      <c r="A154" s="44"/>
      <c r="B154"/>
      <c r="C154"/>
      <c r="D154"/>
      <c r="E154" s="2"/>
      <c r="G154" s="3"/>
      <c r="H154" s="50"/>
      <c r="I154" s="50"/>
    </row>
    <row r="155" spans="1:9" ht="12">
      <c r="A155" s="44"/>
      <c r="B155"/>
      <c r="C155"/>
      <c r="D155"/>
      <c r="E155" s="2"/>
      <c r="G155" s="3"/>
      <c r="H155" s="50"/>
      <c r="I155" s="50"/>
    </row>
    <row r="156" spans="1:9" ht="12">
      <c r="A156" s="44"/>
      <c r="B156"/>
      <c r="C156"/>
      <c r="D156"/>
      <c r="E156" s="2"/>
      <c r="G156" s="3"/>
      <c r="H156" s="50"/>
      <c r="I156" s="50"/>
    </row>
    <row r="157" spans="1:9" ht="12">
      <c r="A157" s="44"/>
      <c r="B157"/>
      <c r="C157"/>
      <c r="D157"/>
      <c r="E157" s="2"/>
      <c r="G157" s="3"/>
      <c r="H157" s="50"/>
      <c r="I157" s="50"/>
    </row>
    <row r="158" spans="1:9" ht="12">
      <c r="A158" s="44"/>
      <c r="B158"/>
      <c r="C158"/>
      <c r="D158"/>
      <c r="E158" s="2"/>
      <c r="G158" s="3"/>
      <c r="H158" s="50"/>
      <c r="I158" s="50"/>
    </row>
    <row r="159" spans="1:9" ht="12">
      <c r="A159" s="44"/>
      <c r="B159"/>
      <c r="C159"/>
      <c r="D159"/>
      <c r="E159" s="2"/>
      <c r="G159" s="3"/>
      <c r="H159" s="50"/>
      <c r="I159" s="50"/>
    </row>
    <row r="160" spans="1:9" ht="12">
      <c r="A160" s="44"/>
      <c r="B160"/>
      <c r="C160"/>
      <c r="D160"/>
      <c r="E160" s="2"/>
      <c r="G160" s="3"/>
      <c r="H160" s="50"/>
      <c r="I160" s="50"/>
    </row>
    <row r="161" spans="1:9" ht="12">
      <c r="A161" s="44"/>
      <c r="B161"/>
      <c r="C161"/>
      <c r="D161"/>
      <c r="E161" s="2"/>
      <c r="G161" s="3"/>
      <c r="H161" s="50"/>
      <c r="I161" s="50"/>
    </row>
    <row r="162" spans="1:9" ht="12">
      <c r="A162" s="44"/>
      <c r="B162"/>
      <c r="C162"/>
      <c r="D162"/>
      <c r="E162" s="2"/>
      <c r="G162" s="3"/>
      <c r="H162" s="50"/>
      <c r="I162" s="50"/>
    </row>
    <row r="163" spans="1:9" ht="12">
      <c r="A163" s="44"/>
      <c r="B163"/>
      <c r="C163"/>
      <c r="D163"/>
      <c r="E163" s="2"/>
      <c r="G163" s="3"/>
      <c r="H163" s="50"/>
      <c r="I163" s="50"/>
    </row>
    <row r="164" spans="1:9" ht="12">
      <c r="A164" s="44"/>
      <c r="B164"/>
      <c r="C164"/>
      <c r="D164"/>
      <c r="E164" s="2"/>
      <c r="G164" s="3"/>
      <c r="H164" s="50"/>
      <c r="I164" s="50"/>
    </row>
    <row r="165" spans="1:9" ht="12">
      <c r="A165" s="44"/>
      <c r="B165"/>
      <c r="C165"/>
      <c r="D165"/>
      <c r="E165" s="2"/>
      <c r="G165" s="3"/>
      <c r="H165" s="50"/>
      <c r="I165" s="50"/>
    </row>
    <row r="166" spans="1:9" ht="12">
      <c r="A166" s="44"/>
      <c r="B166"/>
      <c r="C166"/>
      <c r="D166"/>
      <c r="E166" s="2"/>
      <c r="G166" s="3"/>
      <c r="H166" s="50"/>
      <c r="I166" s="50"/>
    </row>
    <row r="167" spans="1:9" ht="12">
      <c r="A167" s="44"/>
      <c r="B167"/>
      <c r="C167"/>
      <c r="D167"/>
      <c r="E167" s="2"/>
      <c r="G167" s="3"/>
      <c r="H167" s="50"/>
      <c r="I167" s="50"/>
    </row>
    <row r="168" spans="1:9" ht="12">
      <c r="A168" s="44"/>
      <c r="B168"/>
      <c r="C168"/>
      <c r="D168"/>
      <c r="E168" s="2"/>
      <c r="G168" s="3"/>
      <c r="H168" s="50"/>
      <c r="I168" s="50"/>
    </row>
    <row r="169" spans="1:9" ht="12">
      <c r="A169" s="44"/>
      <c r="B169"/>
      <c r="C169"/>
      <c r="D169"/>
      <c r="E169" s="2"/>
      <c r="G169" s="3"/>
      <c r="H169" s="50"/>
      <c r="I169" s="50"/>
    </row>
    <row r="170" spans="1:9" ht="12">
      <c r="A170" s="44"/>
      <c r="B170"/>
      <c r="C170"/>
      <c r="D170"/>
      <c r="E170" s="2"/>
      <c r="G170" s="3"/>
      <c r="H170" s="50"/>
      <c r="I170" s="50"/>
    </row>
    <row r="171" spans="1:9" ht="12">
      <c r="A171" s="44"/>
      <c r="B171"/>
      <c r="C171"/>
      <c r="D171"/>
      <c r="E171" s="2"/>
      <c r="G171" s="3"/>
      <c r="H171" s="50"/>
      <c r="I171" s="50"/>
    </row>
    <row r="172" spans="1:9" ht="12">
      <c r="A172" s="44"/>
      <c r="B172"/>
      <c r="C172"/>
      <c r="D172"/>
      <c r="E172" s="2"/>
      <c r="G172" s="3"/>
      <c r="H172" s="50"/>
      <c r="I172" s="50"/>
    </row>
    <row r="173" spans="1:9" ht="12">
      <c r="A173" s="44"/>
      <c r="B173"/>
      <c r="C173"/>
      <c r="D173"/>
      <c r="E173" s="2"/>
      <c r="G173" s="3"/>
      <c r="H173" s="50"/>
      <c r="I173" s="50"/>
    </row>
    <row r="174" spans="1:9" ht="12">
      <c r="A174" s="44"/>
      <c r="B174"/>
      <c r="C174"/>
      <c r="D174"/>
      <c r="E174" s="2"/>
      <c r="G174" s="3"/>
      <c r="H174" s="50"/>
      <c r="I174" s="50"/>
    </row>
    <row r="175" spans="1:9" ht="12">
      <c r="A175" s="44"/>
      <c r="B175"/>
      <c r="C175"/>
      <c r="D175"/>
      <c r="E175" s="2"/>
      <c r="G175" s="3"/>
      <c r="H175" s="50"/>
      <c r="I175" s="50"/>
    </row>
    <row r="176" spans="1:9" ht="12">
      <c r="A176" s="44"/>
      <c r="B176"/>
      <c r="C176"/>
      <c r="D176"/>
      <c r="E176" s="2"/>
      <c r="G176" s="3"/>
      <c r="H176" s="50"/>
      <c r="I176" s="50"/>
    </row>
    <row r="177" spans="1:9" ht="12">
      <c r="A177" s="44"/>
      <c r="B177"/>
      <c r="C177"/>
      <c r="D177"/>
      <c r="E177" s="2"/>
      <c r="G177" s="3"/>
      <c r="H177" s="50"/>
      <c r="I177" s="50"/>
    </row>
    <row r="178" spans="1:9" ht="12">
      <c r="A178" s="44"/>
      <c r="B178"/>
      <c r="C178"/>
      <c r="D178"/>
      <c r="E178" s="2"/>
      <c r="G178" s="3"/>
      <c r="H178" s="50"/>
      <c r="I178" s="50"/>
    </row>
    <row r="179" spans="1:9" ht="12">
      <c r="A179" s="44"/>
      <c r="B179"/>
      <c r="C179"/>
      <c r="D179"/>
      <c r="E179" s="2"/>
      <c r="G179" s="3"/>
      <c r="H179" s="50"/>
      <c r="I179" s="50"/>
    </row>
    <row r="180" spans="1:9" ht="12">
      <c r="A180" s="44"/>
      <c r="B180"/>
      <c r="C180"/>
      <c r="D180"/>
      <c r="E180" s="2"/>
      <c r="G180" s="3"/>
      <c r="H180" s="50"/>
      <c r="I180" s="50"/>
    </row>
    <row r="181" spans="1:9" ht="12">
      <c r="A181" s="44"/>
      <c r="B181"/>
      <c r="C181"/>
      <c r="D181"/>
      <c r="E181" s="2"/>
      <c r="G181" s="3"/>
      <c r="H181" s="50"/>
      <c r="I181" s="50"/>
    </row>
    <row r="182" spans="1:9" ht="12">
      <c r="A182" s="44"/>
      <c r="B182"/>
      <c r="C182"/>
      <c r="D182"/>
      <c r="E182" s="2"/>
      <c r="G182" s="3"/>
      <c r="H182" s="50"/>
      <c r="I182" s="50"/>
    </row>
    <row r="183" spans="1:9" ht="12">
      <c r="A183" s="44"/>
      <c r="B183"/>
      <c r="C183"/>
      <c r="D183"/>
      <c r="E183" s="2"/>
      <c r="G183" s="3"/>
      <c r="H183" s="50"/>
      <c r="I183" s="50"/>
    </row>
    <row r="184" spans="1:9" ht="12">
      <c r="A184" s="44"/>
      <c r="B184"/>
      <c r="C184"/>
      <c r="D184"/>
      <c r="E184" s="2"/>
      <c r="G184" s="3"/>
      <c r="H184" s="50"/>
      <c r="I184" s="50"/>
    </row>
    <row r="185" spans="1:9" ht="12">
      <c r="A185" s="44"/>
      <c r="B185"/>
      <c r="C185"/>
      <c r="D185"/>
      <c r="E185" s="2"/>
      <c r="G185" s="3"/>
      <c r="H185" s="50"/>
      <c r="I185" s="50"/>
    </row>
    <row r="186" spans="1:9" ht="12">
      <c r="A186" s="44"/>
      <c r="B186"/>
      <c r="C186"/>
      <c r="D186"/>
      <c r="E186" s="2"/>
      <c r="G186" s="3"/>
      <c r="H186" s="50"/>
      <c r="I186" s="50"/>
    </row>
    <row r="187" spans="1:9" ht="12">
      <c r="A187" s="44"/>
      <c r="B187"/>
      <c r="C187"/>
      <c r="D187"/>
      <c r="E187" s="2"/>
      <c r="G187" s="3"/>
      <c r="H187" s="50"/>
      <c r="I187" s="50"/>
    </row>
    <row r="188" spans="1:9" ht="12">
      <c r="A188" s="44"/>
      <c r="B188"/>
      <c r="C188"/>
      <c r="D188"/>
      <c r="E188" s="2"/>
      <c r="G188" s="3"/>
      <c r="H188" s="50"/>
      <c r="I188" s="50"/>
    </row>
    <row r="189" spans="1:9" ht="12">
      <c r="A189" s="44"/>
      <c r="B189"/>
      <c r="C189"/>
      <c r="D189"/>
      <c r="E189" s="2"/>
      <c r="G189" s="3"/>
      <c r="H189" s="50"/>
      <c r="I189" s="50"/>
    </row>
    <row r="190" spans="1:9" ht="12">
      <c r="A190" s="44"/>
      <c r="B190"/>
      <c r="C190"/>
      <c r="D190"/>
      <c r="E190" s="2"/>
      <c r="G190" s="3"/>
      <c r="H190" s="50"/>
      <c r="I190" s="50"/>
    </row>
    <row r="191" spans="1:9" ht="12">
      <c r="A191" s="44"/>
      <c r="B191"/>
      <c r="C191"/>
      <c r="D191"/>
      <c r="E191" s="2"/>
      <c r="G191" s="3"/>
      <c r="H191" s="50"/>
      <c r="I191" s="50"/>
    </row>
    <row r="192" spans="1:9" ht="12">
      <c r="A192" s="44"/>
      <c r="B192"/>
      <c r="C192"/>
      <c r="D192"/>
      <c r="E192" s="2"/>
      <c r="G192" s="3"/>
      <c r="H192" s="50"/>
      <c r="I192" s="50"/>
    </row>
    <row r="193" spans="1:9" ht="12">
      <c r="A193" s="44"/>
      <c r="B193"/>
      <c r="C193"/>
      <c r="D193"/>
      <c r="E193" s="2"/>
      <c r="G193" s="3"/>
      <c r="H193" s="50"/>
      <c r="I193" s="50"/>
    </row>
    <row r="194" spans="1:9" ht="12">
      <c r="A194" s="44"/>
      <c r="B194"/>
      <c r="C194"/>
      <c r="D194"/>
      <c r="E194" s="2"/>
      <c r="G194" s="3"/>
      <c r="H194" s="50"/>
      <c r="I194" s="50"/>
    </row>
    <row r="195" spans="1:9" ht="12">
      <c r="A195" s="44"/>
      <c r="B195"/>
      <c r="C195"/>
      <c r="D195"/>
      <c r="E195" s="2"/>
      <c r="G195" s="3"/>
      <c r="H195" s="50"/>
      <c r="I195" s="50"/>
    </row>
    <row r="196" spans="1:9" ht="12">
      <c r="A196" s="44"/>
      <c r="B196"/>
      <c r="C196"/>
      <c r="D196"/>
      <c r="E196" s="2"/>
      <c r="G196" s="3"/>
      <c r="H196" s="50"/>
      <c r="I196" s="50"/>
    </row>
    <row r="197" spans="1:9" ht="12">
      <c r="A197" s="44"/>
      <c r="B197"/>
      <c r="C197"/>
      <c r="D197"/>
      <c r="E197" s="2"/>
      <c r="G197" s="3"/>
      <c r="H197" s="50"/>
      <c r="I197" s="50"/>
    </row>
    <row r="198" spans="1:9" ht="12">
      <c r="A198" s="44"/>
      <c r="B198"/>
      <c r="C198"/>
      <c r="D198"/>
      <c r="E198" s="2"/>
      <c r="G198" s="3"/>
      <c r="H198" s="50"/>
      <c r="I198" s="50"/>
    </row>
    <row r="199" spans="1:9" ht="12">
      <c r="A199" s="44"/>
      <c r="B199"/>
      <c r="C199"/>
      <c r="D199"/>
      <c r="E199" s="2"/>
      <c r="G199" s="3"/>
      <c r="H199" s="50"/>
      <c r="I199" s="50"/>
    </row>
    <row r="200" spans="1:9" ht="12">
      <c r="A200" s="44"/>
      <c r="B200"/>
      <c r="C200"/>
      <c r="D200"/>
      <c r="E200" s="2"/>
      <c r="G200" s="3"/>
      <c r="H200" s="50"/>
      <c r="I200" s="50"/>
    </row>
    <row r="201" spans="1:9" ht="12">
      <c r="A201" s="44"/>
      <c r="B201"/>
      <c r="C201"/>
      <c r="D201"/>
      <c r="E201" s="2"/>
      <c r="G201" s="3"/>
      <c r="H201" s="50"/>
      <c r="I201" s="50"/>
    </row>
    <row r="202" spans="1:9" ht="12">
      <c r="A202" s="44"/>
      <c r="B202"/>
      <c r="C202"/>
      <c r="D202"/>
      <c r="E202" s="2"/>
      <c r="G202" s="3"/>
      <c r="H202" s="50"/>
      <c r="I202" s="50"/>
    </row>
    <row r="203" spans="1:9" ht="12">
      <c r="A203" s="44"/>
      <c r="B203"/>
      <c r="C203"/>
      <c r="D203"/>
      <c r="E203" s="2"/>
      <c r="G203" s="3"/>
      <c r="H203" s="50"/>
      <c r="I203" s="50"/>
    </row>
    <row r="204" spans="1:9" ht="12">
      <c r="A204" s="44"/>
      <c r="B204"/>
      <c r="C204"/>
      <c r="D204"/>
      <c r="E204" s="2"/>
      <c r="G204" s="3"/>
      <c r="H204" s="50"/>
      <c r="I204" s="50"/>
    </row>
    <row r="205" spans="1:9" ht="12">
      <c r="A205" s="44"/>
      <c r="B205"/>
      <c r="C205"/>
      <c r="D205"/>
      <c r="E205" s="2"/>
      <c r="G205" s="3"/>
      <c r="H205" s="50"/>
      <c r="I205" s="50"/>
    </row>
    <row r="206" spans="1:9" ht="12">
      <c r="A206" s="44"/>
      <c r="B206"/>
      <c r="C206"/>
      <c r="D206"/>
      <c r="E206" s="2"/>
      <c r="G206" s="3"/>
      <c r="H206" s="50"/>
      <c r="I206" s="50"/>
    </row>
    <row r="207" spans="1:9" ht="12">
      <c r="A207" s="44"/>
      <c r="B207"/>
      <c r="C207"/>
      <c r="D207"/>
      <c r="E207" s="2"/>
      <c r="G207" s="3"/>
      <c r="H207" s="50"/>
      <c r="I207" s="50"/>
    </row>
    <row r="208" spans="1:9" ht="12">
      <c r="A208" s="44"/>
      <c r="B208"/>
      <c r="C208"/>
      <c r="D208"/>
      <c r="E208" s="2"/>
      <c r="G208" s="3"/>
      <c r="H208" s="50"/>
      <c r="I208" s="50"/>
    </row>
    <row r="209" spans="1:9" ht="12">
      <c r="A209" s="44"/>
      <c r="B209"/>
      <c r="C209"/>
      <c r="D209"/>
      <c r="E209" s="2"/>
      <c r="G209" s="3"/>
      <c r="H209" s="50"/>
      <c r="I209" s="50"/>
    </row>
    <row r="210" spans="1:9" ht="12">
      <c r="A210" s="44"/>
      <c r="B210"/>
      <c r="C210"/>
      <c r="D210"/>
      <c r="E210" s="2"/>
      <c r="G210" s="3"/>
      <c r="H210" s="50"/>
      <c r="I210" s="50"/>
    </row>
    <row r="211" spans="1:9" ht="12">
      <c r="A211" s="44"/>
      <c r="B211"/>
      <c r="C211"/>
      <c r="D211"/>
      <c r="E211" s="2"/>
      <c r="G211" s="3"/>
      <c r="H211" s="50"/>
      <c r="I211" s="50"/>
    </row>
    <row r="212" spans="1:9" ht="12">
      <c r="A212" s="44"/>
      <c r="B212"/>
      <c r="C212"/>
      <c r="D212"/>
      <c r="E212" s="2"/>
      <c r="G212" s="3"/>
      <c r="H212" s="50"/>
      <c r="I212" s="50"/>
    </row>
    <row r="213" spans="1:9" ht="12">
      <c r="A213" s="44"/>
      <c r="B213"/>
      <c r="C213"/>
      <c r="D213"/>
      <c r="E213" s="2"/>
      <c r="G213" s="3"/>
      <c r="H213" s="50"/>
      <c r="I213" s="50"/>
    </row>
    <row r="214" spans="1:9" ht="12">
      <c r="A214" s="44"/>
      <c r="B214"/>
      <c r="C214"/>
      <c r="D214"/>
      <c r="E214" s="2"/>
      <c r="G214" s="3"/>
      <c r="H214" s="50"/>
      <c r="I214" s="50"/>
    </row>
    <row r="215" spans="1:9" ht="12">
      <c r="A215" s="44"/>
      <c r="B215"/>
      <c r="C215"/>
      <c r="D215"/>
      <c r="E215" s="2"/>
      <c r="G215" s="3"/>
      <c r="H215" s="50"/>
      <c r="I215" s="50"/>
    </row>
    <row r="216" spans="1:9" ht="12">
      <c r="A216" s="44"/>
      <c r="B216"/>
      <c r="C216"/>
      <c r="D216"/>
      <c r="E216" s="2"/>
      <c r="G216" s="3"/>
      <c r="H216" s="50"/>
      <c r="I216" s="50"/>
    </row>
    <row r="217" spans="1:9" ht="12">
      <c r="A217" s="44"/>
      <c r="B217"/>
      <c r="C217"/>
      <c r="D217"/>
      <c r="E217" s="2"/>
      <c r="G217" s="3"/>
      <c r="H217" s="50"/>
      <c r="I217" s="50"/>
    </row>
    <row r="218" spans="1:9" ht="12">
      <c r="A218" s="44"/>
      <c r="B218"/>
      <c r="C218"/>
      <c r="D218"/>
      <c r="E218" s="2"/>
      <c r="G218" s="3"/>
      <c r="H218" s="50"/>
      <c r="I218" s="50"/>
    </row>
    <row r="219" spans="1:9" ht="12">
      <c r="A219" s="44"/>
      <c r="B219"/>
      <c r="C219"/>
      <c r="D219"/>
      <c r="E219" s="2"/>
      <c r="G219" s="3"/>
      <c r="H219" s="50"/>
      <c r="I219" s="50"/>
    </row>
    <row r="220" spans="1:9" ht="12">
      <c r="A220" s="44"/>
      <c r="B220"/>
      <c r="C220"/>
      <c r="D220"/>
      <c r="E220" s="2"/>
      <c r="G220" s="3"/>
      <c r="H220" s="50"/>
      <c r="I220" s="50"/>
    </row>
    <row r="221" spans="1:9" ht="12">
      <c r="A221" s="44"/>
      <c r="B221"/>
      <c r="C221"/>
      <c r="D221"/>
      <c r="E221" s="2"/>
      <c r="G221" s="3"/>
      <c r="H221" s="50"/>
      <c r="I221" s="50"/>
    </row>
    <row r="222" spans="1:9" ht="12">
      <c r="A222" s="44"/>
      <c r="B222"/>
      <c r="C222"/>
      <c r="D222"/>
      <c r="E222" s="2"/>
      <c r="G222" s="3"/>
      <c r="H222" s="50"/>
      <c r="I222" s="50"/>
    </row>
    <row r="223" spans="1:9" ht="12">
      <c r="A223" s="44"/>
      <c r="B223"/>
      <c r="C223"/>
      <c r="D223"/>
      <c r="E223" s="2"/>
      <c r="G223" s="3"/>
      <c r="H223" s="50"/>
      <c r="I223" s="50"/>
    </row>
    <row r="224" spans="1:9" ht="12">
      <c r="A224" s="44"/>
      <c r="B224"/>
      <c r="C224"/>
      <c r="D224"/>
      <c r="E224" s="2"/>
      <c r="G224" s="3"/>
      <c r="H224" s="50"/>
      <c r="I224" s="50"/>
    </row>
    <row r="225" spans="1:9" ht="12">
      <c r="A225" s="44"/>
      <c r="B225"/>
      <c r="C225"/>
      <c r="D225"/>
      <c r="E225" s="2"/>
      <c r="G225" s="3"/>
      <c r="H225" s="50"/>
      <c r="I225" s="50"/>
    </row>
    <row r="226" spans="1:9" ht="12">
      <c r="A226" s="44"/>
      <c r="B226"/>
      <c r="C226"/>
      <c r="D226"/>
      <c r="E226" s="2"/>
      <c r="G226" s="3"/>
      <c r="H226" s="50"/>
      <c r="I226" s="50"/>
    </row>
    <row r="227" spans="1:9" ht="12">
      <c r="A227" s="44"/>
      <c r="B227"/>
      <c r="C227"/>
      <c r="D227"/>
      <c r="E227" s="2"/>
      <c r="G227" s="3"/>
      <c r="H227" s="50"/>
      <c r="I227" s="50"/>
    </row>
    <row r="228" spans="1:9" ht="12">
      <c r="A228" s="44"/>
      <c r="B228"/>
      <c r="C228"/>
      <c r="D228"/>
      <c r="E228" s="2"/>
      <c r="G228" s="3"/>
      <c r="H228" s="50"/>
      <c r="I228" s="50"/>
    </row>
    <row r="229" spans="1:9" ht="12">
      <c r="A229" s="44"/>
      <c r="B229"/>
      <c r="C229"/>
      <c r="D229"/>
      <c r="E229" s="2"/>
      <c r="G229" s="3"/>
      <c r="H229" s="50"/>
      <c r="I229" s="50"/>
    </row>
    <row r="230" spans="1:9" ht="12">
      <c r="A230" s="44"/>
      <c r="B230"/>
      <c r="C230"/>
      <c r="D230"/>
      <c r="E230" s="2"/>
      <c r="G230" s="3"/>
      <c r="H230" s="50"/>
      <c r="I230" s="50"/>
    </row>
    <row r="231" spans="1:9" ht="12">
      <c r="A231" s="44"/>
      <c r="B231"/>
      <c r="C231"/>
      <c r="D231"/>
      <c r="E231" s="2"/>
      <c r="G231" s="3"/>
      <c r="H231" s="50"/>
      <c r="I231" s="50"/>
    </row>
    <row r="232" spans="1:9" ht="12">
      <c r="A232" s="44"/>
      <c r="B232"/>
      <c r="C232"/>
      <c r="D232"/>
      <c r="E232" s="2"/>
      <c r="G232" s="3"/>
      <c r="H232" s="50"/>
      <c r="I232" s="50"/>
    </row>
    <row r="233" spans="1:9" ht="12">
      <c r="A233" s="44"/>
      <c r="B233"/>
      <c r="C233"/>
      <c r="D233"/>
      <c r="E233" s="2"/>
      <c r="G233" s="3"/>
      <c r="H233" s="50"/>
      <c r="I233" s="50"/>
    </row>
    <row r="234" spans="1:9" ht="12">
      <c r="A234" s="44"/>
      <c r="B234"/>
      <c r="C234"/>
      <c r="D234"/>
      <c r="E234" s="2"/>
      <c r="G234" s="3"/>
      <c r="H234" s="50"/>
      <c r="I234" s="50"/>
    </row>
    <row r="235" spans="1:9" ht="12">
      <c r="A235" s="44"/>
      <c r="B235"/>
      <c r="C235"/>
      <c r="D235"/>
      <c r="E235" s="2"/>
      <c r="G235" s="3"/>
      <c r="H235" s="50"/>
      <c r="I235" s="50"/>
    </row>
    <row r="236" spans="1:9" ht="12">
      <c r="A236" s="44"/>
      <c r="B236"/>
      <c r="C236"/>
      <c r="D236"/>
      <c r="E236" s="2"/>
      <c r="G236" s="3"/>
      <c r="H236" s="50"/>
      <c r="I236" s="50"/>
    </row>
    <row r="237" spans="1:9" ht="12">
      <c r="A237" s="44"/>
      <c r="B237"/>
      <c r="C237"/>
      <c r="D237"/>
      <c r="E237" s="2"/>
      <c r="G237" s="3"/>
      <c r="H237" s="50"/>
      <c r="I237" s="50"/>
    </row>
    <row r="238" spans="1:9" ht="12">
      <c r="A238" s="44"/>
      <c r="B238"/>
      <c r="C238"/>
      <c r="D238"/>
      <c r="E238" s="2"/>
      <c r="G238" s="3"/>
      <c r="H238" s="50"/>
      <c r="I238" s="50"/>
    </row>
    <row r="239" spans="1:9" ht="12">
      <c r="A239" s="44"/>
      <c r="B239"/>
      <c r="C239"/>
      <c r="D239"/>
      <c r="E239" s="2"/>
      <c r="G239" s="3"/>
      <c r="H239" s="50"/>
      <c r="I239" s="50"/>
    </row>
    <row r="240" spans="1:9" ht="12">
      <c r="A240" s="44"/>
      <c r="B240"/>
      <c r="C240"/>
      <c r="D240"/>
      <c r="E240" s="2"/>
      <c r="G240" s="3"/>
      <c r="H240" s="50"/>
      <c r="I240" s="50"/>
    </row>
    <row r="241" spans="1:9" ht="12">
      <c r="A241" s="44"/>
      <c r="B241"/>
      <c r="C241"/>
      <c r="D241"/>
      <c r="E241" s="2"/>
      <c r="G241" s="3"/>
      <c r="H241" s="50"/>
      <c r="I241" s="50"/>
    </row>
    <row r="242" spans="1:9" ht="12">
      <c r="A242" s="44"/>
      <c r="B242"/>
      <c r="C242"/>
      <c r="D242"/>
      <c r="E242" s="2"/>
      <c r="G242" s="3"/>
      <c r="H242" s="50"/>
      <c r="I242" s="50"/>
    </row>
    <row r="243" spans="1:9" ht="12">
      <c r="A243" s="44"/>
      <c r="B243"/>
      <c r="C243"/>
      <c r="D243"/>
      <c r="E243" s="2"/>
      <c r="G243" s="3"/>
      <c r="H243" s="50"/>
      <c r="I243" s="50"/>
    </row>
    <row r="244" spans="1:9" ht="12">
      <c r="A244" s="44"/>
      <c r="B244"/>
      <c r="C244"/>
      <c r="D244"/>
      <c r="E244" s="2"/>
      <c r="G244" s="3"/>
      <c r="H244" s="50"/>
      <c r="I244" s="50"/>
    </row>
    <row r="245" spans="1:9" ht="12">
      <c r="A245" s="44"/>
      <c r="B245"/>
      <c r="C245"/>
      <c r="D245"/>
      <c r="E245" s="2"/>
      <c r="G245" s="3"/>
      <c r="H245" s="50"/>
      <c r="I245" s="50"/>
    </row>
    <row r="246" spans="1:9" ht="12">
      <c r="A246" s="44"/>
      <c r="B246"/>
      <c r="C246"/>
      <c r="D246"/>
      <c r="E246" s="2"/>
      <c r="G246" s="3"/>
      <c r="H246" s="50"/>
      <c r="I246" s="50"/>
    </row>
    <row r="247" spans="1:9" ht="12">
      <c r="A247" s="44"/>
      <c r="B247"/>
      <c r="C247"/>
      <c r="D247"/>
      <c r="E247" s="2"/>
      <c r="G247" s="3"/>
      <c r="H247" s="50"/>
      <c r="I247" s="50"/>
    </row>
    <row r="248" spans="1:9" ht="12">
      <c r="A248" s="44"/>
      <c r="B248"/>
      <c r="C248"/>
      <c r="D248"/>
      <c r="E248" s="2"/>
      <c r="G248" s="3"/>
      <c r="H248" s="50"/>
      <c r="I248" s="50"/>
    </row>
    <row r="249" spans="1:9" ht="12">
      <c r="A249" s="44"/>
      <c r="B249"/>
      <c r="C249"/>
      <c r="D249"/>
      <c r="E249" s="2"/>
      <c r="G249" s="3"/>
      <c r="H249" s="50"/>
      <c r="I249" s="50"/>
    </row>
    <row r="250" spans="1:9" ht="12">
      <c r="A250" s="44"/>
      <c r="B250"/>
      <c r="C250"/>
      <c r="D250"/>
      <c r="E250" s="2"/>
      <c r="G250" s="3"/>
      <c r="H250" s="50"/>
      <c r="I250" s="50"/>
    </row>
    <row r="251" spans="1:9" ht="12">
      <c r="A251" s="44"/>
      <c r="B251"/>
      <c r="C251"/>
      <c r="D251"/>
      <c r="E251" s="2"/>
      <c r="G251" s="3"/>
      <c r="H251" s="50"/>
      <c r="I251" s="50"/>
    </row>
    <row r="252" spans="1:9" ht="12">
      <c r="A252" s="44"/>
      <c r="B252"/>
      <c r="C252"/>
      <c r="D252"/>
      <c r="E252" s="2"/>
      <c r="G252" s="3"/>
      <c r="H252" s="50"/>
      <c r="I252" s="50"/>
    </row>
    <row r="253" spans="1:9" ht="12">
      <c r="A253" s="44"/>
      <c r="B253"/>
      <c r="C253"/>
      <c r="D253"/>
      <c r="E253" s="2"/>
      <c r="G253" s="3"/>
      <c r="H253" s="50"/>
      <c r="I253" s="50"/>
    </row>
    <row r="254" spans="1:9" ht="12">
      <c r="A254" s="44"/>
      <c r="B254"/>
      <c r="C254"/>
      <c r="D254"/>
      <c r="E254" s="2"/>
      <c r="G254" s="3"/>
      <c r="H254" s="50"/>
      <c r="I254" s="50"/>
    </row>
    <row r="255" spans="1:9" ht="12">
      <c r="A255" s="44"/>
      <c r="B255"/>
      <c r="C255"/>
      <c r="D255"/>
      <c r="E255" s="2"/>
      <c r="G255" s="3"/>
      <c r="H255" s="50"/>
      <c r="I255" s="50"/>
    </row>
    <row r="256" spans="1:9" ht="12">
      <c r="A256" s="44"/>
      <c r="B256"/>
      <c r="C256"/>
      <c r="D256"/>
      <c r="E256" s="2"/>
      <c r="G256" s="3"/>
      <c r="H256" s="50"/>
      <c r="I256" s="50"/>
    </row>
    <row r="257" spans="1:9" ht="12">
      <c r="A257" s="44"/>
      <c r="B257"/>
      <c r="C257"/>
      <c r="D257"/>
      <c r="E257" s="2"/>
      <c r="G257" s="3"/>
      <c r="H257" s="50"/>
      <c r="I257" s="50"/>
    </row>
    <row r="258" spans="1:9" ht="12">
      <c r="A258" s="44"/>
      <c r="B258"/>
      <c r="C258"/>
      <c r="D258"/>
      <c r="E258" s="2"/>
      <c r="G258" s="3"/>
      <c r="H258" s="50"/>
      <c r="I258" s="50"/>
    </row>
    <row r="259" spans="1:9" ht="12">
      <c r="A259" s="44"/>
      <c r="B259"/>
      <c r="C259"/>
      <c r="D259"/>
      <c r="E259" s="2"/>
      <c r="G259" s="3"/>
      <c r="H259" s="50"/>
      <c r="I259" s="50"/>
    </row>
    <row r="260" spans="1:9" ht="12">
      <c r="A260" s="44"/>
      <c r="B260"/>
      <c r="C260"/>
      <c r="D260"/>
      <c r="E260" s="2"/>
      <c r="G260" s="3"/>
      <c r="H260" s="50"/>
      <c r="I260" s="50"/>
    </row>
    <row r="261" spans="1:9" ht="12">
      <c r="A261" s="44"/>
      <c r="B261"/>
      <c r="C261"/>
      <c r="D261"/>
      <c r="E261" s="2"/>
      <c r="G261" s="3"/>
      <c r="H261" s="50"/>
      <c r="I261" s="50"/>
    </row>
    <row r="262" spans="1:9" ht="12">
      <c r="A262" s="44"/>
      <c r="B262"/>
      <c r="C262"/>
      <c r="D262"/>
      <c r="E262" s="2"/>
      <c r="G262" s="3"/>
      <c r="H262" s="50"/>
      <c r="I262" s="50"/>
    </row>
    <row r="263" spans="1:9" ht="12">
      <c r="A263" s="44"/>
      <c r="B263"/>
      <c r="C263"/>
      <c r="D263"/>
      <c r="E263" s="2"/>
      <c r="G263" s="3"/>
      <c r="H263" s="50"/>
      <c r="I263" s="50"/>
    </row>
    <row r="264" spans="1:9" ht="12">
      <c r="A264" s="44"/>
      <c r="B264"/>
      <c r="C264"/>
      <c r="D264"/>
      <c r="E264" s="2"/>
      <c r="G264" s="3"/>
      <c r="H264" s="50"/>
      <c r="I264" s="50"/>
    </row>
    <row r="265" spans="1:9" ht="12">
      <c r="A265" s="44"/>
      <c r="B265"/>
      <c r="C265"/>
      <c r="D265"/>
      <c r="E265" s="2"/>
      <c r="G265" s="3"/>
      <c r="H265" s="50"/>
      <c r="I265" s="50"/>
    </row>
    <row r="266" spans="1:9" ht="12">
      <c r="A266" s="44"/>
      <c r="B266"/>
      <c r="C266"/>
      <c r="D266"/>
      <c r="E266" s="2"/>
      <c r="G266" s="3"/>
      <c r="H266" s="50"/>
      <c r="I266" s="50"/>
    </row>
    <row r="267" spans="1:9" ht="12">
      <c r="A267" s="44"/>
      <c r="B267"/>
      <c r="C267"/>
      <c r="D267"/>
      <c r="E267" s="2"/>
      <c r="G267" s="3"/>
      <c r="H267" s="50"/>
      <c r="I267" s="50"/>
    </row>
    <row r="268" spans="1:9" ht="12">
      <c r="A268" s="44"/>
      <c r="B268"/>
      <c r="C268"/>
      <c r="D268"/>
      <c r="E268" s="2"/>
      <c r="G268" s="3"/>
      <c r="H268" s="50"/>
      <c r="I268" s="50"/>
    </row>
    <row r="269" spans="1:9" ht="12">
      <c r="A269" s="44"/>
      <c r="B269"/>
      <c r="C269"/>
      <c r="D269"/>
      <c r="E269" s="2"/>
      <c r="G269" s="3"/>
      <c r="H269" s="50"/>
      <c r="I269" s="50"/>
    </row>
    <row r="270" spans="1:9" ht="12">
      <c r="A270" s="44"/>
      <c r="B270"/>
      <c r="C270"/>
      <c r="D270"/>
      <c r="E270" s="2"/>
      <c r="G270" s="3"/>
      <c r="H270" s="50"/>
      <c r="I270" s="50"/>
    </row>
    <row r="271" spans="1:9" ht="12">
      <c r="A271" s="44"/>
      <c r="B271"/>
      <c r="C271"/>
      <c r="D271"/>
      <c r="E271" s="2"/>
      <c r="G271" s="3"/>
      <c r="H271" s="50"/>
      <c r="I271" s="50"/>
    </row>
    <row r="272" spans="1:9" ht="12">
      <c r="A272" s="44"/>
      <c r="B272"/>
      <c r="C272"/>
      <c r="D272"/>
      <c r="E272" s="2"/>
      <c r="G272" s="3"/>
      <c r="H272" s="50"/>
      <c r="I272" s="50"/>
    </row>
    <row r="273" spans="1:9" ht="12">
      <c r="A273" s="44"/>
      <c r="B273"/>
      <c r="C273"/>
      <c r="D273"/>
      <c r="E273" s="2"/>
      <c r="G273" s="3"/>
      <c r="H273" s="50"/>
      <c r="I273" s="50"/>
    </row>
    <row r="274" spans="1:9" ht="12">
      <c r="A274" s="44"/>
      <c r="B274"/>
      <c r="C274"/>
      <c r="D274"/>
      <c r="E274" s="2"/>
      <c r="G274" s="3"/>
      <c r="H274" s="50"/>
      <c r="I274" s="50"/>
    </row>
    <row r="275" spans="1:9" ht="12">
      <c r="A275" s="44"/>
      <c r="B275"/>
      <c r="C275"/>
      <c r="D275"/>
      <c r="E275" s="2"/>
      <c r="G275" s="3"/>
      <c r="H275" s="50"/>
      <c r="I275" s="50"/>
    </row>
    <row r="276" spans="1:9" ht="12">
      <c r="A276" s="44"/>
      <c r="B276"/>
      <c r="C276"/>
      <c r="D276"/>
      <c r="E276" s="2"/>
      <c r="G276" s="3"/>
      <c r="H276" s="50"/>
      <c r="I276" s="50"/>
    </row>
    <row r="277" spans="1:9" ht="12">
      <c r="A277" s="44"/>
      <c r="B277"/>
      <c r="C277"/>
      <c r="D277"/>
      <c r="E277" s="2"/>
      <c r="G277" s="3"/>
      <c r="H277" s="50"/>
      <c r="I277" s="50"/>
    </row>
    <row r="278" spans="1:9" ht="12">
      <c r="A278" s="44"/>
      <c r="B278"/>
      <c r="C278"/>
      <c r="D278"/>
      <c r="E278" s="2"/>
      <c r="G278" s="3"/>
      <c r="H278" s="50"/>
      <c r="I278" s="50"/>
    </row>
    <row r="279" spans="1:9" ht="12">
      <c r="A279" s="44"/>
      <c r="B279"/>
      <c r="C279"/>
      <c r="D279"/>
      <c r="E279" s="2"/>
      <c r="G279" s="3"/>
      <c r="H279" s="50"/>
      <c r="I279" s="50"/>
    </row>
    <row r="280" spans="1:9" ht="12">
      <c r="A280" s="44"/>
      <c r="B280"/>
      <c r="C280"/>
      <c r="D280"/>
      <c r="E280" s="2"/>
      <c r="G280" s="3"/>
      <c r="H280" s="50"/>
      <c r="I280" s="50"/>
    </row>
    <row r="281" spans="1:9" ht="12">
      <c r="A281" s="44"/>
      <c r="B281"/>
      <c r="C281"/>
      <c r="D281"/>
      <c r="E281" s="2"/>
      <c r="G281" s="3"/>
      <c r="H281" s="50"/>
      <c r="I281" s="50"/>
    </row>
    <row r="282" spans="1:9" ht="12">
      <c r="A282" s="44"/>
      <c r="B282"/>
      <c r="C282"/>
      <c r="D282"/>
      <c r="E282" s="2"/>
      <c r="G282" s="3"/>
      <c r="H282" s="50"/>
      <c r="I282" s="50"/>
    </row>
    <row r="283" spans="1:9" ht="12">
      <c r="A283" s="44"/>
      <c r="B283"/>
      <c r="C283"/>
      <c r="D283"/>
      <c r="E283" s="2"/>
      <c r="G283" s="3"/>
      <c r="H283" s="50"/>
      <c r="I283" s="50"/>
    </row>
    <row r="284" spans="1:9" ht="12">
      <c r="A284" s="44"/>
      <c r="B284"/>
      <c r="C284"/>
      <c r="D284"/>
      <c r="E284" s="2"/>
      <c r="G284" s="3"/>
      <c r="H284" s="50"/>
      <c r="I284" s="50"/>
    </row>
    <row r="285" spans="1:9" ht="12">
      <c r="A285" s="44"/>
      <c r="B285"/>
      <c r="C285"/>
      <c r="D285"/>
      <c r="E285" s="2"/>
      <c r="G285" s="3"/>
      <c r="H285" s="50"/>
      <c r="I285" s="50"/>
    </row>
    <row r="286" spans="1:9" ht="12">
      <c r="A286" s="44"/>
      <c r="B286"/>
      <c r="C286"/>
      <c r="D286"/>
      <c r="E286" s="2"/>
      <c r="G286" s="3"/>
      <c r="H286" s="50"/>
      <c r="I286" s="50"/>
    </row>
    <row r="287" spans="1:9" ht="12">
      <c r="A287" s="44"/>
      <c r="B287"/>
      <c r="C287"/>
      <c r="D287"/>
      <c r="E287" s="2"/>
      <c r="G287" s="3"/>
      <c r="H287" s="50"/>
      <c r="I287" s="50"/>
    </row>
    <row r="288" spans="1:9" ht="12">
      <c r="A288" s="44"/>
      <c r="B288"/>
      <c r="C288"/>
      <c r="D288"/>
      <c r="E288" s="2"/>
      <c r="G288" s="3"/>
      <c r="H288" s="50"/>
      <c r="I288" s="50"/>
    </row>
    <row r="289" spans="1:9" ht="12">
      <c r="A289" s="44"/>
      <c r="B289"/>
      <c r="C289"/>
      <c r="D289"/>
      <c r="E289" s="2"/>
      <c r="G289" s="3"/>
      <c r="H289" s="50"/>
      <c r="I289" s="50"/>
    </row>
    <row r="290" spans="1:9" ht="12">
      <c r="A290" s="44"/>
      <c r="B290"/>
      <c r="C290"/>
      <c r="D290"/>
      <c r="E290" s="2"/>
      <c r="G290" s="3"/>
      <c r="H290" s="50"/>
      <c r="I290" s="50"/>
    </row>
    <row r="291" spans="1:9" ht="12">
      <c r="A291" s="44"/>
      <c r="B291"/>
      <c r="C291"/>
      <c r="D291"/>
      <c r="E291" s="2"/>
      <c r="G291" s="3"/>
      <c r="H291" s="50"/>
      <c r="I291" s="50"/>
    </row>
    <row r="292" spans="1:9" ht="12">
      <c r="A292" s="44"/>
      <c r="B292"/>
      <c r="C292"/>
      <c r="D292"/>
      <c r="E292" s="2"/>
      <c r="G292" s="3"/>
      <c r="H292" s="50"/>
      <c r="I292" s="50"/>
    </row>
    <row r="293" spans="1:9" ht="12">
      <c r="A293" s="44"/>
      <c r="B293"/>
      <c r="C293"/>
      <c r="D293"/>
      <c r="E293" s="2"/>
      <c r="G293" s="3"/>
      <c r="H293" s="50"/>
      <c r="I293" s="50"/>
    </row>
    <row r="294" spans="1:9" ht="12">
      <c r="A294" s="44"/>
      <c r="B294"/>
      <c r="C294"/>
      <c r="D294"/>
      <c r="E294" s="2"/>
      <c r="G294" s="3"/>
      <c r="H294" s="50"/>
      <c r="I294" s="50"/>
    </row>
    <row r="295" spans="1:9" ht="12">
      <c r="A295" s="44"/>
      <c r="B295"/>
      <c r="C295"/>
      <c r="D295"/>
      <c r="E295" s="2"/>
      <c r="G295" s="3"/>
      <c r="H295" s="50"/>
      <c r="I295" s="50"/>
    </row>
    <row r="296" spans="1:9" ht="12">
      <c r="A296" s="44"/>
      <c r="B296"/>
      <c r="C296"/>
      <c r="D296"/>
      <c r="E296" s="2"/>
      <c r="G296" s="3"/>
      <c r="H296" s="50"/>
      <c r="I296" s="50"/>
    </row>
    <row r="297" spans="1:9" ht="12">
      <c r="A297" s="44"/>
      <c r="B297"/>
      <c r="C297"/>
      <c r="D297"/>
      <c r="E297" s="2"/>
      <c r="G297" s="3"/>
      <c r="H297" s="50"/>
      <c r="I297" s="50"/>
    </row>
    <row r="298" spans="1:9" ht="12">
      <c r="A298" s="44"/>
      <c r="B298"/>
      <c r="C298"/>
      <c r="D298"/>
      <c r="E298" s="2"/>
      <c r="G298" s="3"/>
      <c r="H298" s="50"/>
      <c r="I298" s="50"/>
    </row>
    <row r="299" spans="1:9" ht="12">
      <c r="A299" s="44"/>
      <c r="B299"/>
      <c r="C299"/>
      <c r="D299"/>
      <c r="E299" s="2"/>
      <c r="G299" s="3"/>
      <c r="H299" s="50"/>
      <c r="I299" s="50"/>
    </row>
    <row r="300" spans="1:9" ht="12">
      <c r="A300" s="44"/>
      <c r="B300"/>
      <c r="C300"/>
      <c r="D300"/>
      <c r="E300" s="2"/>
      <c r="G300" s="3"/>
      <c r="H300" s="50"/>
      <c r="I300" s="50"/>
    </row>
    <row r="301" spans="1:9" ht="12">
      <c r="A301" s="44"/>
      <c r="B301"/>
      <c r="C301"/>
      <c r="D301"/>
      <c r="E301" s="2"/>
      <c r="G301" s="3"/>
      <c r="H301" s="50"/>
      <c r="I301" s="50"/>
    </row>
    <row r="302" spans="1:9" ht="12">
      <c r="A302" s="44"/>
      <c r="B302"/>
      <c r="C302"/>
      <c r="D302"/>
      <c r="E302" s="2"/>
      <c r="G302" s="3"/>
      <c r="H302" s="50"/>
      <c r="I302" s="50"/>
    </row>
    <row r="303" spans="1:9" ht="12">
      <c r="A303" s="44"/>
      <c r="B303"/>
      <c r="C303"/>
      <c r="D303"/>
      <c r="E303" s="2"/>
      <c r="G303" s="3"/>
      <c r="H303" s="50"/>
      <c r="I303" s="50"/>
    </row>
    <row r="304" spans="1:9" ht="12">
      <c r="A304" s="44"/>
      <c r="B304"/>
      <c r="C304"/>
      <c r="D304"/>
      <c r="E304" s="2"/>
      <c r="G304" s="3"/>
      <c r="H304" s="50"/>
      <c r="I304" s="50"/>
    </row>
    <row r="305" spans="1:9" ht="12">
      <c r="A305" s="44"/>
      <c r="B305"/>
      <c r="C305"/>
      <c r="D305"/>
      <c r="E305" s="2"/>
      <c r="G305" s="3"/>
      <c r="H305" s="50"/>
      <c r="I305" s="50"/>
    </row>
    <row r="306" spans="1:9" ht="12">
      <c r="A306" s="44"/>
      <c r="B306"/>
      <c r="C306"/>
      <c r="D306"/>
      <c r="E306" s="2"/>
      <c r="G306" s="3"/>
      <c r="H306" s="50"/>
      <c r="I306" s="50"/>
    </row>
    <row r="307" spans="1:9" ht="12">
      <c r="A307" s="44"/>
      <c r="B307"/>
      <c r="C307"/>
      <c r="D307"/>
      <c r="E307" s="2"/>
      <c r="G307" s="3"/>
      <c r="H307" s="50"/>
      <c r="I307" s="50"/>
    </row>
    <row r="308" spans="1:9" ht="12">
      <c r="A308" s="44"/>
      <c r="B308"/>
      <c r="C308"/>
      <c r="D308"/>
      <c r="E308" s="2"/>
      <c r="G308" s="3"/>
      <c r="H308" s="50"/>
      <c r="I308" s="50"/>
    </row>
    <row r="309" spans="1:9" ht="12">
      <c r="A309" s="44"/>
      <c r="B309"/>
      <c r="C309"/>
      <c r="D309"/>
      <c r="E309" s="2"/>
      <c r="G309" s="3"/>
      <c r="H309" s="50"/>
      <c r="I309" s="50"/>
    </row>
    <row r="310" spans="1:9" ht="12">
      <c r="A310" s="44"/>
      <c r="B310"/>
      <c r="C310"/>
      <c r="D310"/>
      <c r="E310" s="2"/>
      <c r="G310" s="3"/>
      <c r="H310" s="50"/>
      <c r="I310" s="50"/>
    </row>
    <row r="311" spans="1:9" ht="12">
      <c r="A311" s="44"/>
      <c r="B311"/>
      <c r="C311"/>
      <c r="D311"/>
      <c r="E311" s="2"/>
      <c r="G311" s="3"/>
      <c r="H311" s="50"/>
      <c r="I311" s="50"/>
    </row>
    <row r="312" spans="1:9" ht="12">
      <c r="A312" s="44"/>
      <c r="B312"/>
      <c r="C312"/>
      <c r="D312"/>
      <c r="E312" s="2"/>
      <c r="G312" s="3"/>
      <c r="H312" s="50"/>
      <c r="I312" s="50"/>
    </row>
    <row r="313" spans="1:9" ht="12">
      <c r="A313" s="44"/>
      <c r="B313"/>
      <c r="C313"/>
      <c r="D313"/>
      <c r="E313" s="2"/>
      <c r="G313" s="3"/>
      <c r="H313" s="50"/>
      <c r="I313" s="50"/>
    </row>
    <row r="314" spans="1:9" ht="12">
      <c r="A314" s="44"/>
      <c r="B314"/>
      <c r="C314"/>
      <c r="D314"/>
      <c r="E314" s="2"/>
      <c r="G314" s="3"/>
      <c r="H314" s="50"/>
      <c r="I314" s="50"/>
    </row>
    <row r="315" spans="1:9" ht="12">
      <c r="A315" s="44"/>
      <c r="B315"/>
      <c r="C315"/>
      <c r="D315"/>
      <c r="E315" s="2"/>
      <c r="G315" s="3"/>
      <c r="H315" s="50"/>
      <c r="I315" s="50"/>
    </row>
    <row r="316" spans="1:9" ht="12">
      <c r="A316" s="44"/>
      <c r="B316"/>
      <c r="C316"/>
      <c r="D316"/>
      <c r="E316" s="2"/>
      <c r="G316" s="3"/>
      <c r="H316" s="50"/>
      <c r="I316" s="50"/>
    </row>
    <row r="317" spans="1:9" ht="12">
      <c r="A317" s="44"/>
      <c r="B317"/>
      <c r="C317"/>
      <c r="D317"/>
      <c r="E317" s="2"/>
      <c r="G317" s="3"/>
      <c r="H317" s="50"/>
      <c r="I317" s="50"/>
    </row>
    <row r="318" spans="1:9" ht="12">
      <c r="A318" s="44"/>
      <c r="B318"/>
      <c r="C318"/>
      <c r="D318"/>
      <c r="E318" s="2"/>
      <c r="G318" s="3"/>
      <c r="H318" s="50"/>
      <c r="I318" s="50"/>
    </row>
    <row r="319" spans="1:9" ht="12">
      <c r="A319" s="44"/>
      <c r="B319"/>
      <c r="C319"/>
      <c r="D319"/>
      <c r="E319" s="2"/>
      <c r="G319" s="3"/>
      <c r="H319" s="50"/>
      <c r="I319" s="50"/>
    </row>
    <row r="320" spans="1:9" ht="12">
      <c r="A320" s="44"/>
      <c r="B320"/>
      <c r="C320"/>
      <c r="D320"/>
      <c r="E320" s="2"/>
      <c r="G320" s="3"/>
      <c r="H320" s="50"/>
      <c r="I320" s="50"/>
    </row>
    <row r="321" spans="1:9" ht="12">
      <c r="A321" s="44"/>
      <c r="B321"/>
      <c r="C321"/>
      <c r="D321"/>
      <c r="E321" s="2"/>
      <c r="G321" s="3"/>
      <c r="H321" s="50"/>
      <c r="I321" s="50"/>
    </row>
    <row r="322" spans="1:9" ht="12">
      <c r="A322" s="44"/>
      <c r="B322"/>
      <c r="C322"/>
      <c r="D322"/>
      <c r="E322" s="2"/>
      <c r="G322" s="3"/>
      <c r="H322" s="50"/>
      <c r="I322" s="50"/>
    </row>
    <row r="323" spans="1:9" ht="12">
      <c r="A323" s="44"/>
      <c r="B323"/>
      <c r="C323"/>
      <c r="D323"/>
      <c r="E323" s="2"/>
      <c r="G323" s="3"/>
      <c r="H323" s="50"/>
      <c r="I323" s="50"/>
    </row>
    <row r="324" spans="1:9" ht="12">
      <c r="A324" s="44"/>
      <c r="B324"/>
      <c r="C324"/>
      <c r="D324"/>
      <c r="E324" s="2"/>
      <c r="G324" s="3"/>
      <c r="H324" s="50"/>
      <c r="I324" s="50"/>
    </row>
    <row r="325" spans="1:9" ht="12">
      <c r="A325" s="44"/>
      <c r="B325"/>
      <c r="C325"/>
      <c r="D325"/>
      <c r="E325" s="2"/>
      <c r="G325" s="3"/>
      <c r="H325" s="50"/>
      <c r="I325" s="50"/>
    </row>
    <row r="326" spans="1:9" ht="12">
      <c r="A326" s="44"/>
      <c r="B326"/>
      <c r="C326"/>
      <c r="D326"/>
      <c r="E326" s="2"/>
      <c r="G326" s="3"/>
      <c r="H326" s="50"/>
      <c r="I326" s="50"/>
    </row>
    <row r="327" spans="1:9" ht="12">
      <c r="A327" s="44"/>
      <c r="B327"/>
      <c r="C327"/>
      <c r="D327"/>
      <c r="E327" s="2"/>
      <c r="G327" s="3"/>
      <c r="H327" s="50"/>
      <c r="I327" s="50"/>
    </row>
    <row r="328" spans="1:9" ht="12">
      <c r="A328" s="44"/>
      <c r="B328"/>
      <c r="C328"/>
      <c r="D328"/>
      <c r="E328" s="2"/>
      <c r="G328" s="3"/>
      <c r="H328" s="50"/>
      <c r="I328" s="50"/>
    </row>
    <row r="329" spans="1:9" ht="12">
      <c r="A329" s="44"/>
      <c r="B329"/>
      <c r="C329"/>
      <c r="D329"/>
      <c r="E329" s="2"/>
      <c r="G329" s="3"/>
      <c r="H329" s="50"/>
      <c r="I329" s="50"/>
    </row>
    <row r="330" spans="1:9" ht="12">
      <c r="A330" s="44"/>
      <c r="B330"/>
      <c r="C330"/>
      <c r="D330"/>
      <c r="E330" s="2"/>
      <c r="G330" s="3"/>
      <c r="H330" s="50"/>
      <c r="I330" s="50"/>
    </row>
    <row r="331" spans="1:9" ht="12">
      <c r="A331" s="44"/>
      <c r="B331"/>
      <c r="C331"/>
      <c r="D331"/>
      <c r="E331" s="2"/>
      <c r="G331" s="3"/>
      <c r="H331" s="50"/>
      <c r="I331" s="50"/>
    </row>
    <row r="332" spans="1:9" ht="12">
      <c r="A332" s="44"/>
      <c r="B332"/>
      <c r="C332"/>
      <c r="D332"/>
      <c r="E332" s="2"/>
      <c r="G332" s="3"/>
      <c r="H332" s="50"/>
      <c r="I332" s="50"/>
    </row>
    <row r="333" spans="1:9" ht="12">
      <c r="A333" s="44"/>
      <c r="B333"/>
      <c r="C333"/>
      <c r="D333"/>
      <c r="E333" s="2"/>
      <c r="G333" s="3"/>
      <c r="H333" s="50"/>
      <c r="I333" s="50"/>
    </row>
    <row r="334" spans="1:9" ht="12">
      <c r="A334" s="44"/>
      <c r="B334"/>
      <c r="C334"/>
      <c r="D334"/>
      <c r="E334" s="2"/>
      <c r="G334" s="3"/>
      <c r="H334" s="50"/>
      <c r="I334" s="50"/>
    </row>
    <row r="335" spans="1:9" ht="12">
      <c r="A335" s="44"/>
      <c r="B335"/>
      <c r="C335"/>
      <c r="D335"/>
      <c r="E335" s="2"/>
      <c r="G335" s="3"/>
      <c r="H335" s="50"/>
      <c r="I335" s="50"/>
    </row>
    <row r="336" spans="1:9" ht="12">
      <c r="A336" s="44"/>
      <c r="B336"/>
      <c r="C336"/>
      <c r="D336"/>
      <c r="E336" s="2"/>
      <c r="G336" s="3"/>
      <c r="H336" s="50"/>
      <c r="I336" s="50"/>
    </row>
    <row r="337" spans="1:9" ht="12">
      <c r="A337" s="44"/>
      <c r="B337"/>
      <c r="C337"/>
      <c r="D337"/>
      <c r="E337" s="2"/>
      <c r="G337" s="3"/>
      <c r="H337" s="50"/>
      <c r="I337" s="50"/>
    </row>
    <row r="338" spans="1:9" ht="12">
      <c r="A338" s="44"/>
      <c r="B338"/>
      <c r="C338"/>
      <c r="D338"/>
      <c r="E338" s="2"/>
      <c r="G338" s="3"/>
      <c r="H338" s="50"/>
      <c r="I338" s="50"/>
    </row>
    <row r="339" spans="1:9" ht="12">
      <c r="A339" s="44"/>
      <c r="B339"/>
      <c r="C339"/>
      <c r="D339"/>
      <c r="E339" s="2"/>
      <c r="G339" s="3"/>
      <c r="H339" s="50"/>
      <c r="I339" s="50"/>
    </row>
    <row r="340" spans="1:9" ht="12">
      <c r="A340" s="44"/>
      <c r="B340"/>
      <c r="C340"/>
      <c r="D340"/>
      <c r="E340" s="2"/>
      <c r="G340" s="3"/>
      <c r="H340" s="50"/>
      <c r="I340" s="50"/>
    </row>
    <row r="341" spans="1:9" ht="12">
      <c r="A341" s="44"/>
      <c r="B341"/>
      <c r="C341"/>
      <c r="D341"/>
      <c r="E341" s="2"/>
      <c r="G341" s="3"/>
      <c r="H341" s="50"/>
      <c r="I341" s="50"/>
    </row>
    <row r="342" spans="1:9" ht="12">
      <c r="A342" s="44"/>
      <c r="B342"/>
      <c r="C342"/>
      <c r="D342"/>
      <c r="E342" s="2"/>
      <c r="G342" s="3"/>
      <c r="H342" s="50"/>
      <c r="I342" s="50"/>
    </row>
    <row r="343" spans="1:9" ht="12">
      <c r="A343" s="44"/>
      <c r="B343"/>
      <c r="C343"/>
      <c r="D343"/>
      <c r="E343" s="2"/>
      <c r="G343" s="3"/>
      <c r="H343" s="50"/>
      <c r="I343" s="50"/>
    </row>
    <row r="344" spans="1:9" ht="12">
      <c r="A344" s="44"/>
      <c r="B344"/>
      <c r="C344"/>
      <c r="D344"/>
      <c r="E344" s="2"/>
      <c r="G344" s="3"/>
      <c r="H344" s="50"/>
      <c r="I344" s="50"/>
    </row>
    <row r="345" spans="1:9" ht="12">
      <c r="A345" s="44"/>
      <c r="B345"/>
      <c r="C345"/>
      <c r="D345"/>
      <c r="E345" s="2"/>
      <c r="G345" s="3"/>
      <c r="H345" s="50"/>
      <c r="I345" s="50"/>
    </row>
    <row r="346" spans="1:9" ht="12">
      <c r="A346" s="44"/>
      <c r="B346"/>
      <c r="C346"/>
      <c r="D346"/>
      <c r="E346" s="2"/>
      <c r="G346" s="3"/>
      <c r="H346" s="50"/>
      <c r="I346" s="50"/>
    </row>
    <row r="347" spans="1:9" ht="12">
      <c r="A347" s="44"/>
      <c r="B347"/>
      <c r="C347"/>
      <c r="D347"/>
      <c r="E347" s="2"/>
      <c r="G347" s="3"/>
      <c r="H347" s="50"/>
      <c r="I347" s="50"/>
    </row>
    <row r="348" spans="1:9" ht="12">
      <c r="A348" s="44"/>
      <c r="B348"/>
      <c r="C348"/>
      <c r="D348"/>
      <c r="E348" s="2"/>
      <c r="G348" s="3"/>
      <c r="H348" s="50"/>
      <c r="I348" s="50"/>
    </row>
    <row r="349" spans="1:9" ht="12">
      <c r="A349" s="44"/>
      <c r="B349"/>
      <c r="C349"/>
      <c r="D349"/>
      <c r="E349" s="2"/>
      <c r="G349" s="3"/>
      <c r="H349" s="50"/>
      <c r="I349" s="50"/>
    </row>
    <row r="350" spans="1:9" ht="12">
      <c r="A350" s="44"/>
      <c r="B350"/>
      <c r="C350"/>
      <c r="D350"/>
      <c r="E350" s="2"/>
      <c r="G350" s="3"/>
      <c r="H350" s="50"/>
      <c r="I350" s="50"/>
    </row>
    <row r="351" spans="1:9" ht="12">
      <c r="A351" s="44"/>
      <c r="B351"/>
      <c r="C351"/>
      <c r="D351"/>
      <c r="E351" s="2"/>
      <c r="G351" s="3"/>
      <c r="H351" s="50"/>
      <c r="I351" s="50"/>
    </row>
    <row r="352" spans="1:9" ht="12">
      <c r="A352" s="44"/>
      <c r="B352"/>
      <c r="C352"/>
      <c r="D352"/>
      <c r="E352" s="2"/>
      <c r="G352" s="3"/>
      <c r="H352" s="50"/>
      <c r="I352" s="50"/>
    </row>
    <row r="353" spans="1:9" ht="12">
      <c r="A353" s="44"/>
      <c r="B353"/>
      <c r="C353"/>
      <c r="D353"/>
      <c r="E353" s="2"/>
      <c r="G353" s="3"/>
      <c r="H353" s="50"/>
      <c r="I353" s="50"/>
    </row>
    <row r="354" spans="1:9" ht="12">
      <c r="A354" s="44"/>
      <c r="B354"/>
      <c r="C354"/>
      <c r="D354"/>
      <c r="E354" s="2"/>
      <c r="G354" s="3"/>
      <c r="H354" s="50"/>
      <c r="I354" s="50"/>
    </row>
    <row r="355" spans="1:9" ht="12">
      <c r="A355" s="44"/>
      <c r="B355"/>
      <c r="C355"/>
      <c r="D355"/>
      <c r="E355" s="2"/>
      <c r="G355" s="3"/>
      <c r="H355" s="50"/>
      <c r="I355" s="50"/>
    </row>
    <row r="356" spans="1:9" ht="12">
      <c r="A356" s="44"/>
      <c r="B356"/>
      <c r="C356"/>
      <c r="D356"/>
      <c r="E356" s="2"/>
      <c r="G356" s="3"/>
      <c r="H356" s="50"/>
      <c r="I356" s="50"/>
    </row>
    <row r="357" spans="1:9" ht="12">
      <c r="A357" s="44"/>
      <c r="B357"/>
      <c r="C357"/>
      <c r="D357"/>
      <c r="E357" s="2"/>
      <c r="G357" s="3"/>
      <c r="H357" s="50"/>
      <c r="I357" s="50"/>
    </row>
    <row r="358" spans="1:9" ht="12">
      <c r="A358" s="44"/>
      <c r="B358"/>
      <c r="C358"/>
      <c r="D358"/>
      <c r="E358" s="2"/>
      <c r="G358" s="3"/>
      <c r="H358" s="50"/>
      <c r="I358" s="50"/>
    </row>
    <row r="359" spans="1:9" ht="12">
      <c r="A359" s="44"/>
      <c r="B359"/>
      <c r="C359"/>
      <c r="D359"/>
      <c r="E359" s="2"/>
      <c r="G359" s="3"/>
      <c r="H359" s="50"/>
      <c r="I359" s="50"/>
    </row>
    <row r="360" spans="1:9" ht="12">
      <c r="A360" s="44"/>
      <c r="B360"/>
      <c r="C360"/>
      <c r="D360"/>
      <c r="E360" s="2"/>
      <c r="G360" s="3"/>
      <c r="H360" s="50"/>
      <c r="I360" s="50"/>
    </row>
    <row r="361" spans="1:9" ht="12">
      <c r="A361" s="44"/>
      <c r="B361"/>
      <c r="C361"/>
      <c r="D361"/>
      <c r="E361" s="2"/>
      <c r="G361" s="3"/>
      <c r="H361" s="50"/>
      <c r="I361" s="50"/>
    </row>
    <row r="362" spans="1:9" ht="12">
      <c r="A362" s="44"/>
      <c r="B362"/>
      <c r="C362"/>
      <c r="D362"/>
      <c r="E362" s="2"/>
      <c r="G362" s="3"/>
      <c r="H362" s="50"/>
      <c r="I362" s="50"/>
    </row>
    <row r="363" spans="1:9" ht="12">
      <c r="A363" s="44"/>
      <c r="B363"/>
      <c r="C363"/>
      <c r="D363"/>
      <c r="E363" s="2"/>
      <c r="G363" s="3"/>
      <c r="H363" s="50"/>
      <c r="I363" s="50"/>
    </row>
    <row r="364" spans="1:9" ht="12">
      <c r="A364" s="44"/>
      <c r="B364"/>
      <c r="C364"/>
      <c r="D364"/>
      <c r="E364" s="2"/>
      <c r="G364" s="3"/>
      <c r="H364" s="50"/>
      <c r="I364" s="50"/>
    </row>
    <row r="365" spans="1:9" ht="12">
      <c r="A365" s="44"/>
      <c r="B365"/>
      <c r="C365"/>
      <c r="D365"/>
      <c r="E365" s="2"/>
      <c r="G365" s="3"/>
      <c r="H365" s="50"/>
      <c r="I365" s="50"/>
    </row>
    <row r="366" spans="1:9" ht="12">
      <c r="A366" s="44"/>
      <c r="B366"/>
      <c r="C366"/>
      <c r="D366"/>
      <c r="E366" s="2"/>
      <c r="G366" s="3"/>
      <c r="H366" s="50"/>
      <c r="I366" s="50"/>
    </row>
    <row r="367" spans="1:9" ht="12">
      <c r="A367" s="44"/>
      <c r="B367"/>
      <c r="C367"/>
      <c r="D367"/>
      <c r="E367" s="2"/>
      <c r="G367" s="3"/>
      <c r="H367" s="50"/>
      <c r="I367" s="50"/>
    </row>
    <row r="368" spans="1:9" ht="12">
      <c r="A368" s="44"/>
      <c r="B368"/>
      <c r="C368"/>
      <c r="D368"/>
      <c r="E368" s="2"/>
      <c r="G368" s="3"/>
      <c r="H368" s="50"/>
      <c r="I368" s="50"/>
    </row>
    <row r="369" spans="1:9" ht="12">
      <c r="A369" s="44"/>
      <c r="B369"/>
      <c r="C369"/>
      <c r="D369"/>
      <c r="E369" s="2"/>
      <c r="G369" s="3"/>
      <c r="H369" s="50"/>
      <c r="I369" s="50"/>
    </row>
    <row r="370" spans="1:9" ht="12">
      <c r="A370" s="44"/>
      <c r="B370"/>
      <c r="C370"/>
      <c r="D370"/>
      <c r="E370" s="2"/>
      <c r="G370" s="3"/>
      <c r="H370" s="50"/>
      <c r="I370" s="50"/>
    </row>
    <row r="371" spans="1:9" ht="12">
      <c r="A371" s="44"/>
      <c r="B371"/>
      <c r="C371"/>
      <c r="D371"/>
      <c r="E371" s="2"/>
      <c r="G371" s="3"/>
      <c r="H371" s="50"/>
      <c r="I371" s="50"/>
    </row>
    <row r="372" spans="1:9" ht="12">
      <c r="A372" s="44"/>
      <c r="B372"/>
      <c r="C372"/>
      <c r="D372"/>
      <c r="E372" s="2"/>
      <c r="G372" s="3"/>
      <c r="H372" s="50"/>
      <c r="I372" s="50"/>
    </row>
    <row r="373" spans="1:9" ht="12">
      <c r="A373" s="44"/>
      <c r="B373"/>
      <c r="C373"/>
      <c r="D373"/>
      <c r="E373" s="2"/>
      <c r="G373" s="3"/>
      <c r="H373" s="50"/>
      <c r="I373" s="50"/>
    </row>
    <row r="374" spans="1:9" ht="12">
      <c r="A374" s="44"/>
      <c r="B374"/>
      <c r="C374"/>
      <c r="D374"/>
      <c r="E374" s="2"/>
      <c r="G374" s="3"/>
      <c r="H374" s="50"/>
      <c r="I374" s="50"/>
    </row>
    <row r="375" spans="1:9" ht="12">
      <c r="A375" s="44"/>
      <c r="B375"/>
      <c r="C375"/>
      <c r="D375"/>
      <c r="E375" s="2"/>
      <c r="G375" s="3"/>
      <c r="H375" s="50"/>
      <c r="I375" s="50"/>
    </row>
    <row r="376" spans="1:9" ht="12">
      <c r="A376" s="44"/>
      <c r="B376"/>
      <c r="C376"/>
      <c r="D376"/>
      <c r="E376" s="2"/>
      <c r="G376" s="3"/>
      <c r="H376" s="50"/>
      <c r="I376" s="50"/>
    </row>
    <row r="377" spans="1:9" ht="12">
      <c r="A377" s="44"/>
      <c r="B377"/>
      <c r="C377"/>
      <c r="D377"/>
      <c r="E377" s="2"/>
      <c r="G377" s="3"/>
      <c r="H377" s="50"/>
      <c r="I377" s="50"/>
    </row>
    <row r="378" spans="1:9" ht="12">
      <c r="A378" s="44"/>
      <c r="B378"/>
      <c r="C378"/>
      <c r="D378"/>
      <c r="E378" s="2"/>
      <c r="G378" s="3"/>
      <c r="H378" s="50"/>
      <c r="I378" s="50"/>
    </row>
    <row r="379" spans="1:9" ht="12">
      <c r="A379" s="44"/>
      <c r="B379"/>
      <c r="C379"/>
      <c r="D379"/>
      <c r="E379" s="2"/>
      <c r="G379" s="3"/>
      <c r="H379" s="50"/>
      <c r="I379" s="50"/>
    </row>
    <row r="380" spans="1:9" ht="12">
      <c r="A380" s="44"/>
      <c r="B380"/>
      <c r="C380"/>
      <c r="D380"/>
      <c r="E380" s="2"/>
      <c r="G380" s="3"/>
      <c r="H380" s="50"/>
      <c r="I380" s="50"/>
    </row>
    <row r="381" spans="1:9" ht="12">
      <c r="A381" s="44"/>
      <c r="B381"/>
      <c r="C381"/>
      <c r="D381"/>
      <c r="E381" s="2"/>
      <c r="G381" s="3"/>
      <c r="H381" s="50"/>
      <c r="I381" s="50"/>
    </row>
    <row r="382" spans="1:9" ht="12">
      <c r="A382" s="44"/>
      <c r="B382"/>
      <c r="C382"/>
      <c r="D382"/>
      <c r="E382" s="2"/>
      <c r="G382" s="3"/>
      <c r="H382" s="50"/>
      <c r="I382" s="50"/>
    </row>
    <row r="383" spans="1:9" ht="12">
      <c r="A383" s="44"/>
      <c r="B383"/>
      <c r="C383"/>
      <c r="D383"/>
      <c r="E383" s="2"/>
      <c r="G383" s="3"/>
      <c r="H383" s="50"/>
      <c r="I383" s="50"/>
    </row>
    <row r="384" spans="1:9" ht="12">
      <c r="A384" s="44"/>
      <c r="B384"/>
      <c r="C384"/>
      <c r="D384"/>
      <c r="E384" s="2"/>
      <c r="G384" s="3"/>
      <c r="H384" s="50"/>
      <c r="I384" s="50"/>
    </row>
    <row r="385" spans="1:9" ht="12">
      <c r="A385" s="44"/>
      <c r="B385"/>
      <c r="C385"/>
      <c r="D385"/>
      <c r="E385" s="2"/>
      <c r="G385" s="3"/>
      <c r="H385" s="50"/>
      <c r="I385" s="50"/>
    </row>
    <row r="386" spans="1:9" ht="12">
      <c r="A386" s="44"/>
      <c r="B386"/>
      <c r="C386"/>
      <c r="D386"/>
      <c r="E386" s="2"/>
      <c r="G386" s="3"/>
      <c r="H386" s="50"/>
      <c r="I386" s="50"/>
    </row>
    <row r="387" spans="1:9" ht="12">
      <c r="A387" s="44"/>
      <c r="B387"/>
      <c r="C387"/>
      <c r="D387"/>
      <c r="E387" s="2"/>
      <c r="G387" s="3"/>
      <c r="H387" s="50"/>
      <c r="I387" s="50"/>
    </row>
    <row r="388" spans="1:9" ht="12">
      <c r="A388" s="44"/>
      <c r="B388"/>
      <c r="C388"/>
      <c r="D388"/>
      <c r="E388" s="2"/>
      <c r="G388" s="3"/>
      <c r="H388" s="50"/>
      <c r="I388" s="50"/>
    </row>
    <row r="389" spans="1:9" ht="12">
      <c r="A389" s="44"/>
      <c r="B389"/>
      <c r="C389"/>
      <c r="D389"/>
      <c r="E389" s="2"/>
      <c r="G389" s="3"/>
      <c r="H389" s="50"/>
      <c r="I389" s="50"/>
    </row>
    <row r="390" spans="1:9" ht="12">
      <c r="A390" s="44"/>
      <c r="B390"/>
      <c r="C390"/>
      <c r="D390"/>
      <c r="E390" s="2"/>
      <c r="G390" s="3"/>
      <c r="H390" s="50"/>
      <c r="I390" s="50"/>
    </row>
    <row r="391" spans="1:9" ht="12">
      <c r="A391" s="44"/>
      <c r="B391"/>
      <c r="C391"/>
      <c r="D391"/>
      <c r="E391" s="2"/>
      <c r="G391" s="3"/>
      <c r="H391" s="50"/>
      <c r="I391" s="50"/>
    </row>
    <row r="392" spans="1:9" ht="12">
      <c r="A392" s="44"/>
      <c r="B392"/>
      <c r="C392"/>
      <c r="D392"/>
      <c r="E392" s="2"/>
      <c r="G392" s="3"/>
      <c r="H392" s="50"/>
      <c r="I392" s="50"/>
    </row>
    <row r="393" spans="1:9" ht="12">
      <c r="A393" s="44"/>
      <c r="B393"/>
      <c r="C393"/>
      <c r="D393"/>
      <c r="E393" s="2"/>
      <c r="G393" s="3"/>
      <c r="H393" s="50"/>
      <c r="I393" s="50"/>
    </row>
    <row r="394" spans="1:9" ht="12">
      <c r="A394" s="44"/>
      <c r="B394"/>
      <c r="C394"/>
      <c r="D394"/>
      <c r="E394" s="2"/>
      <c r="G394" s="3"/>
      <c r="H394" s="50"/>
      <c r="I394" s="50"/>
    </row>
    <row r="395" spans="1:9" ht="12">
      <c r="A395" s="44"/>
      <c r="B395"/>
      <c r="C395"/>
      <c r="D395"/>
      <c r="E395" s="2"/>
      <c r="G395" s="3"/>
      <c r="H395" s="50"/>
      <c r="I395" s="50"/>
    </row>
    <row r="396" spans="1:9" ht="12">
      <c r="A396" s="44"/>
      <c r="B396"/>
      <c r="C396"/>
      <c r="D396"/>
      <c r="E396" s="2"/>
      <c r="G396" s="3"/>
      <c r="H396" s="50"/>
      <c r="I396" s="50"/>
    </row>
  </sheetData>
  <sheetProtection/>
  <printOptions/>
  <pageMargins left="0.25" right="0" top="1" bottom="1" header="0.5" footer="0.5"/>
  <pageSetup horizontalDpi="600" verticalDpi="600" orientation="landscape"/>
  <headerFooter alignWithMargins="0">
    <oddHeader>&amp;C&amp;"Arial,Bold"&amp;14MCCBL Vendor Payment Lists-FSU</oddHeader>
    <oddFooter>&amp;CPage 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I39"/>
  <sheetViews>
    <sheetView workbookViewId="0" topLeftCell="A1">
      <pane ySplit="3" topLeftCell="BM16" activePane="bottomLeft" state="frozen"/>
      <selection pane="topLeft" activeCell="A1" sqref="A1"/>
      <selection pane="bottomLeft" activeCell="I39" sqref="I39"/>
    </sheetView>
  </sheetViews>
  <sheetFormatPr defaultColWidth="8.851562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16" customWidth="1"/>
    <col min="6" max="6" width="28.421875" style="0" customWidth="1"/>
    <col min="7" max="7" width="18.421875" style="0" customWidth="1"/>
    <col min="8" max="8" width="14.7109375" style="10" customWidth="1"/>
    <col min="9" max="9" width="14.7109375" style="0" customWidth="1"/>
  </cols>
  <sheetData>
    <row r="2" ht="12.75" thickBot="1"/>
    <row r="3" spans="1:9" ht="12.75" thickBot="1">
      <c r="A3" s="39" t="s">
        <v>36</v>
      </c>
      <c r="B3" s="39" t="s">
        <v>10</v>
      </c>
      <c r="C3" s="39" t="s">
        <v>26</v>
      </c>
      <c r="D3" s="48" t="s">
        <v>38</v>
      </c>
      <c r="E3" s="54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">
      <c r="A4" s="44"/>
      <c r="B4" s="9"/>
      <c r="C4" s="9"/>
      <c r="D4" s="78"/>
      <c r="E4" s="4"/>
      <c r="F4" s="64"/>
      <c r="G4" s="3"/>
      <c r="H4" s="50"/>
      <c r="I4" s="50"/>
    </row>
    <row r="5" spans="1:9" ht="12">
      <c r="A5" s="44"/>
      <c r="B5"/>
      <c r="C5"/>
      <c r="D5"/>
      <c r="E5" s="2"/>
      <c r="F5" s="12" t="s">
        <v>228</v>
      </c>
      <c r="G5" s="3"/>
      <c r="H5" s="50"/>
      <c r="I5" s="50"/>
    </row>
    <row r="7" ht="12">
      <c r="F7" s="12" t="s">
        <v>411</v>
      </c>
    </row>
    <row r="9" ht="12">
      <c r="F9" s="12" t="s">
        <v>547</v>
      </c>
    </row>
    <row r="11" spans="1:9" ht="12">
      <c r="A11" s="44">
        <v>41206</v>
      </c>
      <c r="B11" t="s">
        <v>647</v>
      </c>
      <c r="C11" t="s">
        <v>669</v>
      </c>
      <c r="D11" t="s">
        <v>8</v>
      </c>
      <c r="E11" s="2">
        <v>10905</v>
      </c>
      <c r="F11" s="67" t="s">
        <v>710</v>
      </c>
      <c r="G11" s="65" t="s">
        <v>711</v>
      </c>
      <c r="H11" s="50">
        <v>272.52</v>
      </c>
      <c r="I11" s="50">
        <f>H11</f>
        <v>272.52</v>
      </c>
    </row>
    <row r="13" spans="1:9" ht="12.75" thickBot="1">
      <c r="A13" s="44"/>
      <c r="B13"/>
      <c r="C13"/>
      <c r="D13"/>
      <c r="E13" s="2"/>
      <c r="F13" s="12" t="s">
        <v>730</v>
      </c>
      <c r="G13" s="3"/>
      <c r="H13" s="55">
        <f>SUM(H11:H12)</f>
        <v>272.52</v>
      </c>
      <c r="I13" s="55">
        <f>SUM(I6:I12)</f>
        <v>272.52</v>
      </c>
    </row>
    <row r="14" ht="12.75" thickTop="1"/>
    <row r="15" ht="12">
      <c r="F15" s="12" t="s">
        <v>863</v>
      </c>
    </row>
    <row r="17" ht="12">
      <c r="F17" s="12" t="s">
        <v>973</v>
      </c>
    </row>
    <row r="19" ht="12">
      <c r="F19" s="12" t="s">
        <v>1131</v>
      </c>
    </row>
    <row r="21" spans="1:9" ht="12">
      <c r="A21" s="44">
        <v>41311</v>
      </c>
      <c r="B21" t="s">
        <v>1133</v>
      </c>
      <c r="C21" t="s">
        <v>1149</v>
      </c>
      <c r="D21" s="93" t="s">
        <v>8</v>
      </c>
      <c r="E21" s="2">
        <v>10905</v>
      </c>
      <c r="F21" s="67" t="s">
        <v>710</v>
      </c>
      <c r="G21" s="65">
        <v>597</v>
      </c>
      <c r="H21" s="50">
        <v>272.52</v>
      </c>
      <c r="I21" s="50"/>
    </row>
    <row r="22" spans="1:9" ht="12">
      <c r="A22" s="44">
        <v>41311</v>
      </c>
      <c r="B22" t="s">
        <v>1133</v>
      </c>
      <c r="C22" t="s">
        <v>1150</v>
      </c>
      <c r="D22" s="93" t="s">
        <v>8</v>
      </c>
      <c r="E22" s="2">
        <v>10905</v>
      </c>
      <c r="F22" s="67" t="s">
        <v>1160</v>
      </c>
      <c r="G22" s="65" t="s">
        <v>1161</v>
      </c>
      <c r="H22" s="50">
        <v>5000</v>
      </c>
      <c r="I22" s="50"/>
    </row>
    <row r="23" spans="1:9" ht="12">
      <c r="A23" s="44">
        <v>41311</v>
      </c>
      <c r="B23" t="s">
        <v>1133</v>
      </c>
      <c r="C23" t="s">
        <v>1151</v>
      </c>
      <c r="D23" s="93" t="s">
        <v>8</v>
      </c>
      <c r="E23" s="2">
        <v>10905</v>
      </c>
      <c r="F23" s="67" t="s">
        <v>1162</v>
      </c>
      <c r="G23" s="65">
        <v>11414</v>
      </c>
      <c r="H23" s="50">
        <v>515.48</v>
      </c>
      <c r="I23" s="50"/>
    </row>
    <row r="24" spans="1:9" ht="12">
      <c r="A24" s="44">
        <v>41311</v>
      </c>
      <c r="B24" t="s">
        <v>1133</v>
      </c>
      <c r="C24" t="s">
        <v>1152</v>
      </c>
      <c r="D24" s="93" t="s">
        <v>8</v>
      </c>
      <c r="E24" s="2">
        <v>10905</v>
      </c>
      <c r="F24" s="67" t="s">
        <v>1163</v>
      </c>
      <c r="G24" s="65" t="s">
        <v>1164</v>
      </c>
      <c r="H24" s="50">
        <v>17890</v>
      </c>
      <c r="I24" s="50"/>
    </row>
    <row r="25" spans="1:9" ht="12">
      <c r="A25" s="44">
        <v>41311</v>
      </c>
      <c r="B25" t="s">
        <v>1133</v>
      </c>
      <c r="C25" t="s">
        <v>1153</v>
      </c>
      <c r="D25" s="93" t="s">
        <v>8</v>
      </c>
      <c r="E25" s="2">
        <v>10905</v>
      </c>
      <c r="F25" s="67" t="s">
        <v>1163</v>
      </c>
      <c r="G25" s="65" t="s">
        <v>1165</v>
      </c>
      <c r="H25" s="50">
        <v>1820</v>
      </c>
      <c r="I25" s="50">
        <f>SUM(H21:H25)</f>
        <v>25498</v>
      </c>
    </row>
    <row r="27" spans="1:9" ht="12.75" thickBot="1">
      <c r="A27" s="44"/>
      <c r="B27"/>
      <c r="C27"/>
      <c r="D27"/>
      <c r="E27" s="2"/>
      <c r="F27" s="12" t="s">
        <v>1251</v>
      </c>
      <c r="G27" s="3"/>
      <c r="H27" s="55">
        <f>SUM(H21:H26)</f>
        <v>25498</v>
      </c>
      <c r="I27" s="55">
        <f>SUM(I20:I26)</f>
        <v>25498</v>
      </c>
    </row>
    <row r="28" ht="12.75" thickTop="1"/>
    <row r="29" ht="12">
      <c r="F29" s="12" t="s">
        <v>1338</v>
      </c>
    </row>
    <row r="31" spans="1:9" ht="12">
      <c r="A31" s="44">
        <v>41381</v>
      </c>
      <c r="B31" t="s">
        <v>1380</v>
      </c>
      <c r="C31" t="s">
        <v>1387</v>
      </c>
      <c r="D31" t="s">
        <v>8</v>
      </c>
      <c r="E31" s="2">
        <v>10905</v>
      </c>
      <c r="F31" s="67" t="s">
        <v>1388</v>
      </c>
      <c r="G31" s="65" t="s">
        <v>1389</v>
      </c>
      <c r="H31" s="50">
        <v>1118</v>
      </c>
      <c r="I31" s="50">
        <f>H31</f>
        <v>1118</v>
      </c>
    </row>
    <row r="33" spans="1:9" ht="12.75" thickBot="1">
      <c r="A33" s="44"/>
      <c r="B33"/>
      <c r="C33"/>
      <c r="D33"/>
      <c r="E33" s="2"/>
      <c r="F33" s="12" t="s">
        <v>1442</v>
      </c>
      <c r="G33" s="3"/>
      <c r="H33" s="55">
        <f>SUM(H31:H32)</f>
        <v>1118</v>
      </c>
      <c r="I33" s="55">
        <f>SUM(I31:I32)</f>
        <v>1118</v>
      </c>
    </row>
    <row r="34" ht="12.75" thickTop="1"/>
    <row r="35" ht="12">
      <c r="F35" s="12" t="s">
        <v>1638</v>
      </c>
    </row>
    <row r="37" spans="1:9" ht="12">
      <c r="A37" s="44">
        <v>41449</v>
      </c>
      <c r="B37" s="44" t="s">
        <v>1606</v>
      </c>
      <c r="C37" t="s">
        <v>1621</v>
      </c>
      <c r="D37" t="s">
        <v>8</v>
      </c>
      <c r="E37" s="2">
        <v>12050</v>
      </c>
      <c r="F37" s="80" t="s">
        <v>2</v>
      </c>
      <c r="G37" s="3">
        <v>1</v>
      </c>
      <c r="H37" s="50">
        <v>219862.46</v>
      </c>
      <c r="I37" s="50">
        <f>H37</f>
        <v>219862.46</v>
      </c>
    </row>
    <row r="39" spans="1:9" ht="12.75" thickBot="1">
      <c r="A39" s="44"/>
      <c r="B39"/>
      <c r="C39"/>
      <c r="D39"/>
      <c r="E39" s="2"/>
      <c r="F39" s="12" t="s">
        <v>1664</v>
      </c>
      <c r="G39" s="3"/>
      <c r="H39" s="55">
        <f>SUM(H37:H38)</f>
        <v>219862.46</v>
      </c>
      <c r="I39" s="55">
        <f>SUM(I37:I38)</f>
        <v>219862.46</v>
      </c>
    </row>
    <row r="40" ht="12.75" thickTop="1"/>
  </sheetData>
  <sheetProtection/>
  <printOptions/>
  <pageMargins left="0.5" right="0" top="1" bottom="1" header="0.5" footer="0.5"/>
  <pageSetup horizontalDpi="600" verticalDpi="600" orientation="landscape" scale="90"/>
  <headerFooter alignWithMargins="0">
    <oddHeader>&amp;C&amp;"Arial,Bold"&amp;14MCCBL Vendor Payment Lists-SU</oddHeader>
    <oddFooter>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I61"/>
  <sheetViews>
    <sheetView workbookViewId="0" topLeftCell="B1">
      <pane ySplit="3" topLeftCell="BM34" activePane="bottomLeft" state="frozen"/>
      <selection pane="topLeft" activeCell="A1" sqref="A1"/>
      <selection pane="bottomLeft" activeCell="I60" sqref="I60"/>
    </sheetView>
  </sheetViews>
  <sheetFormatPr defaultColWidth="8.851562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2" customWidth="1"/>
    <col min="6" max="6" width="30.7109375" style="0" customWidth="1"/>
    <col min="7" max="7" width="20.7109375" style="0" customWidth="1"/>
    <col min="8" max="8" width="14.7109375" style="10" customWidth="1"/>
    <col min="9" max="9" width="14.7109375" style="0" customWidth="1"/>
  </cols>
  <sheetData>
    <row r="2" ht="12.75" thickBot="1"/>
    <row r="3" spans="1:9" ht="12.75" thickBot="1">
      <c r="A3" s="39" t="s">
        <v>36</v>
      </c>
      <c r="B3" s="39" t="s">
        <v>10</v>
      </c>
      <c r="C3" s="39" t="s">
        <v>26</v>
      </c>
      <c r="D3" s="48" t="s">
        <v>38</v>
      </c>
      <c r="E3" s="54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">
      <c r="A4" s="44">
        <v>41101</v>
      </c>
      <c r="B4" t="s">
        <v>122</v>
      </c>
      <c r="C4" t="s">
        <v>131</v>
      </c>
      <c r="D4" t="s">
        <v>22</v>
      </c>
      <c r="E4" s="2">
        <v>11040</v>
      </c>
      <c r="F4" s="67" t="s">
        <v>142</v>
      </c>
      <c r="G4" s="65">
        <v>598133</v>
      </c>
      <c r="H4" s="50">
        <v>120195.21</v>
      </c>
      <c r="I4" s="50">
        <f>H4</f>
        <v>120195.21</v>
      </c>
    </row>
    <row r="5" spans="1:9" ht="12">
      <c r="A5" s="44"/>
      <c r="B5"/>
      <c r="C5"/>
      <c r="D5"/>
      <c r="G5" s="3"/>
      <c r="H5" s="50"/>
      <c r="I5" s="50"/>
    </row>
    <row r="6" spans="1:9" ht="12.75" thickBot="1">
      <c r="A6" s="44"/>
      <c r="B6"/>
      <c r="C6"/>
      <c r="D6"/>
      <c r="F6" s="12" t="s">
        <v>226</v>
      </c>
      <c r="G6" s="3"/>
      <c r="H6" s="55">
        <f>SUM(H4:H5)</f>
        <v>120195.21</v>
      </c>
      <c r="I6" s="55">
        <f>SUM(I4:I5)</f>
        <v>120195.21</v>
      </c>
    </row>
    <row r="7" spans="1:9" ht="12.75" thickTop="1">
      <c r="A7" s="44"/>
      <c r="B7"/>
      <c r="C7"/>
      <c r="D7"/>
      <c r="G7" s="3"/>
      <c r="H7" s="50"/>
      <c r="I7" s="50"/>
    </row>
    <row r="8" spans="1:9" ht="12">
      <c r="A8" s="44">
        <v>41122</v>
      </c>
      <c r="B8" t="s">
        <v>237</v>
      </c>
      <c r="C8" t="s">
        <v>245</v>
      </c>
      <c r="D8" t="s">
        <v>22</v>
      </c>
      <c r="E8" s="2">
        <v>11040</v>
      </c>
      <c r="F8" s="67" t="s">
        <v>142</v>
      </c>
      <c r="G8" s="65">
        <v>603898</v>
      </c>
      <c r="H8" s="50">
        <v>69240.7</v>
      </c>
      <c r="I8" s="50">
        <f>H8</f>
        <v>69240.7</v>
      </c>
    </row>
    <row r="10" spans="6:9" ht="12.75" thickBot="1">
      <c r="F10" s="12" t="s">
        <v>412</v>
      </c>
      <c r="G10" s="3"/>
      <c r="H10" s="55">
        <f>SUM(H8:H9)</f>
        <v>69240.7</v>
      </c>
      <c r="I10" s="55">
        <f>SUM(I8:I9)</f>
        <v>69240.7</v>
      </c>
    </row>
    <row r="11" ht="12.75" thickTop="1"/>
    <row r="12" spans="1:9" ht="12">
      <c r="A12" s="44">
        <v>41171</v>
      </c>
      <c r="B12" t="s">
        <v>489</v>
      </c>
      <c r="C12" t="s">
        <v>507</v>
      </c>
      <c r="D12" t="s">
        <v>22</v>
      </c>
      <c r="E12" s="2">
        <v>11040</v>
      </c>
      <c r="F12" s="67" t="s">
        <v>142</v>
      </c>
      <c r="G12" s="65">
        <v>613705</v>
      </c>
      <c r="H12" s="50">
        <v>136348.49</v>
      </c>
      <c r="I12" s="50"/>
    </row>
    <row r="13" spans="1:9" ht="12">
      <c r="A13" s="44">
        <v>41171</v>
      </c>
      <c r="B13" t="s">
        <v>489</v>
      </c>
      <c r="C13" t="s">
        <v>508</v>
      </c>
      <c r="D13" t="s">
        <v>22</v>
      </c>
      <c r="E13" s="2">
        <v>11040</v>
      </c>
      <c r="F13" s="67" t="s">
        <v>142</v>
      </c>
      <c r="G13" s="65">
        <v>620477</v>
      </c>
      <c r="H13" s="50">
        <v>233637.23</v>
      </c>
      <c r="I13" s="50">
        <f>SUM(H12:H13)</f>
        <v>369985.72</v>
      </c>
    </row>
    <row r="15" spans="6:9" ht="12.75" thickBot="1">
      <c r="F15" s="12" t="s">
        <v>541</v>
      </c>
      <c r="G15" s="3"/>
      <c r="H15" s="55">
        <f>SUM(H12:H14)</f>
        <v>369985.72</v>
      </c>
      <c r="I15" s="55">
        <f>SUM(I13:I14)</f>
        <v>369985.72</v>
      </c>
    </row>
    <row r="16" ht="12.75" thickTop="1"/>
    <row r="17" spans="1:9" ht="12">
      <c r="A17" s="44">
        <v>41199</v>
      </c>
      <c r="B17" t="s">
        <v>587</v>
      </c>
      <c r="C17" t="s">
        <v>598</v>
      </c>
      <c r="D17" t="s">
        <v>22</v>
      </c>
      <c r="E17" s="2">
        <v>11040</v>
      </c>
      <c r="F17" s="67" t="s">
        <v>47</v>
      </c>
      <c r="G17" s="65" t="s">
        <v>642</v>
      </c>
      <c r="H17" s="50">
        <v>27888</v>
      </c>
      <c r="I17" s="50">
        <f>H17</f>
        <v>27888</v>
      </c>
    </row>
    <row r="19" spans="6:9" ht="12.75" thickBot="1">
      <c r="F19" s="12" t="s">
        <v>731</v>
      </c>
      <c r="G19" s="3"/>
      <c r="H19" s="55">
        <f>SUM(H16:H18)</f>
        <v>27888</v>
      </c>
      <c r="I19" s="55">
        <f>SUM(I17:I18)</f>
        <v>27888</v>
      </c>
    </row>
    <row r="20" ht="12.75" thickTop="1"/>
    <row r="21" spans="1:9" ht="12">
      <c r="A21" s="44">
        <v>41227</v>
      </c>
      <c r="B21" t="s">
        <v>740</v>
      </c>
      <c r="C21" t="s">
        <v>769</v>
      </c>
      <c r="D21" t="s">
        <v>22</v>
      </c>
      <c r="E21" s="2">
        <v>11040</v>
      </c>
      <c r="F21" s="67" t="s">
        <v>142</v>
      </c>
      <c r="G21" s="65">
        <v>630487</v>
      </c>
      <c r="H21" s="50">
        <v>40750.3</v>
      </c>
      <c r="I21" s="50">
        <f>H21</f>
        <v>40750.3</v>
      </c>
    </row>
    <row r="23" spans="6:9" ht="12.75" thickBot="1">
      <c r="F23" s="12" t="s">
        <v>857</v>
      </c>
      <c r="G23" s="3"/>
      <c r="H23" s="55">
        <f>SUM(H20:H22)</f>
        <v>40750.3</v>
      </c>
      <c r="I23" s="55">
        <f>SUM(I21:I22)</f>
        <v>40750.3</v>
      </c>
    </row>
    <row r="24" ht="12.75" thickTop="1"/>
    <row r="25" spans="1:9" ht="12">
      <c r="A25" s="44">
        <v>41262</v>
      </c>
      <c r="B25" t="s">
        <v>889</v>
      </c>
      <c r="C25" t="s">
        <v>919</v>
      </c>
      <c r="D25" t="s">
        <v>22</v>
      </c>
      <c r="E25" s="2">
        <v>11001</v>
      </c>
      <c r="F25" s="67" t="s">
        <v>945</v>
      </c>
      <c r="G25" s="65" t="s">
        <v>946</v>
      </c>
      <c r="H25" s="50">
        <v>6922.5</v>
      </c>
      <c r="I25" s="50">
        <f>H25</f>
        <v>6922.5</v>
      </c>
    </row>
    <row r="27" spans="1:9" ht="12.75" thickBot="1">
      <c r="A27" s="44"/>
      <c r="B27"/>
      <c r="C27"/>
      <c r="D27"/>
      <c r="F27" s="12" t="s">
        <v>979</v>
      </c>
      <c r="G27" s="3"/>
      <c r="H27" s="55">
        <f>SUM(H25:H26)</f>
        <v>6922.5</v>
      </c>
      <c r="I27" s="55">
        <f>SUM(I25:I26)</f>
        <v>6922.5</v>
      </c>
    </row>
    <row r="28" ht="12.75" thickTop="1"/>
    <row r="29" spans="1:9" ht="12">
      <c r="A29" s="44">
        <v>41290</v>
      </c>
      <c r="B29" t="s">
        <v>1037</v>
      </c>
      <c r="C29" t="s">
        <v>1047</v>
      </c>
      <c r="D29" s="3" t="s">
        <v>22</v>
      </c>
      <c r="E29" s="2">
        <v>11001</v>
      </c>
      <c r="F29" s="67" t="s">
        <v>945</v>
      </c>
      <c r="G29" s="65">
        <v>2</v>
      </c>
      <c r="H29" s="50">
        <v>5784.94</v>
      </c>
      <c r="I29" s="50">
        <f>H29</f>
        <v>5784.94</v>
      </c>
    </row>
    <row r="30" spans="1:9" ht="12">
      <c r="A30" s="44">
        <v>41283</v>
      </c>
      <c r="B30" t="s">
        <v>995</v>
      </c>
      <c r="C30" t="s">
        <v>1006</v>
      </c>
      <c r="D30" s="3" t="s">
        <v>22</v>
      </c>
      <c r="E30" s="2">
        <v>11040</v>
      </c>
      <c r="F30" s="68" t="s">
        <v>142</v>
      </c>
      <c r="G30" s="65">
        <v>638569</v>
      </c>
      <c r="H30" s="50">
        <v>223700.35</v>
      </c>
      <c r="I30" s="50"/>
    </row>
    <row r="31" spans="1:9" ht="12">
      <c r="A31" s="44">
        <v>41290</v>
      </c>
      <c r="B31" t="s">
        <v>1037</v>
      </c>
      <c r="C31" t="s">
        <v>1048</v>
      </c>
      <c r="D31" s="3" t="s">
        <v>22</v>
      </c>
      <c r="E31" s="2">
        <v>11040</v>
      </c>
      <c r="F31" s="67" t="s">
        <v>142</v>
      </c>
      <c r="G31" s="65">
        <v>647348</v>
      </c>
      <c r="H31" s="50">
        <v>54402.13</v>
      </c>
      <c r="I31" s="50">
        <f>SUM(H30:H31)</f>
        <v>278102.48</v>
      </c>
    </row>
    <row r="33" spans="1:9" ht="12.75" thickBot="1">
      <c r="A33" s="44"/>
      <c r="B33"/>
      <c r="C33"/>
      <c r="D33"/>
      <c r="F33" s="12" t="s">
        <v>1125</v>
      </c>
      <c r="G33" s="3"/>
      <c r="H33" s="55">
        <f>SUM(H29:H32)</f>
        <v>283887.42</v>
      </c>
      <c r="I33" s="55">
        <f>SUM(I29:I32)</f>
        <v>283887.42</v>
      </c>
    </row>
    <row r="34" ht="12.75" thickTop="1"/>
    <row r="35" spans="1:9" ht="12">
      <c r="A35" s="44">
        <v>41325</v>
      </c>
      <c r="B35" t="s">
        <v>1184</v>
      </c>
      <c r="C35" t="s">
        <v>1190</v>
      </c>
      <c r="D35" t="s">
        <v>22</v>
      </c>
      <c r="E35" s="2">
        <v>11001</v>
      </c>
      <c r="F35" s="67" t="s">
        <v>945</v>
      </c>
      <c r="G35" s="65">
        <v>3</v>
      </c>
      <c r="H35" s="50">
        <v>16514.18</v>
      </c>
      <c r="I35" s="50">
        <f>H35</f>
        <v>16514.18</v>
      </c>
    </row>
    <row r="36" spans="1:9" ht="12">
      <c r="A36" s="44">
        <v>41325</v>
      </c>
      <c r="B36" t="s">
        <v>1184</v>
      </c>
      <c r="C36" t="s">
        <v>1189</v>
      </c>
      <c r="D36" t="s">
        <v>22</v>
      </c>
      <c r="E36" s="2">
        <v>11040</v>
      </c>
      <c r="F36" s="67" t="s">
        <v>142</v>
      </c>
      <c r="G36" s="65">
        <v>652619</v>
      </c>
      <c r="H36" s="50">
        <v>33748.09</v>
      </c>
      <c r="I36" s="50">
        <f>H36</f>
        <v>33748.09</v>
      </c>
    </row>
    <row r="38" spans="1:9" ht="12.75" thickBot="1">
      <c r="A38" s="44"/>
      <c r="B38"/>
      <c r="C38"/>
      <c r="D38"/>
      <c r="F38" s="12" t="s">
        <v>1252</v>
      </c>
      <c r="G38" s="3"/>
      <c r="H38" s="55">
        <f>SUM(H35:H37)</f>
        <v>50262.27</v>
      </c>
      <c r="I38" s="55">
        <f>SUM(I34:I37)</f>
        <v>50262.27</v>
      </c>
    </row>
    <row r="39" ht="12.75" thickTop="1"/>
    <row r="40" spans="1:9" ht="12">
      <c r="A40" s="44">
        <v>41360</v>
      </c>
      <c r="B40" t="s">
        <v>1275</v>
      </c>
      <c r="C40" t="s">
        <v>1316</v>
      </c>
      <c r="D40" t="s">
        <v>22</v>
      </c>
      <c r="E40" s="2">
        <v>11001</v>
      </c>
      <c r="F40" s="67" t="s">
        <v>945</v>
      </c>
      <c r="G40" s="65">
        <v>4</v>
      </c>
      <c r="H40" s="50">
        <v>3609</v>
      </c>
      <c r="I40" s="50">
        <f>H40</f>
        <v>3609</v>
      </c>
    </row>
    <row r="41" spans="1:9" ht="12">
      <c r="A41" s="44">
        <v>41346</v>
      </c>
      <c r="B41" t="s">
        <v>1273</v>
      </c>
      <c r="C41" t="s">
        <v>1289</v>
      </c>
      <c r="D41" t="s">
        <v>22</v>
      </c>
      <c r="E41" s="2">
        <v>11040</v>
      </c>
      <c r="F41" s="67" t="s">
        <v>142</v>
      </c>
      <c r="G41" s="65">
        <v>661281</v>
      </c>
      <c r="H41" s="50">
        <v>48028.1</v>
      </c>
      <c r="I41" s="50"/>
    </row>
    <row r="42" spans="1:9" ht="12">
      <c r="A42" s="44">
        <v>41346</v>
      </c>
      <c r="B42" t="s">
        <v>1273</v>
      </c>
      <c r="C42" t="s">
        <v>1290</v>
      </c>
      <c r="D42" t="s">
        <v>22</v>
      </c>
      <c r="E42" s="2">
        <v>11040</v>
      </c>
      <c r="F42" s="67" t="s">
        <v>47</v>
      </c>
      <c r="G42" s="65" t="s">
        <v>1296</v>
      </c>
      <c r="H42" s="50">
        <v>23497</v>
      </c>
      <c r="I42" s="50">
        <f>SUM(H41:H42)</f>
        <v>71525.1</v>
      </c>
    </row>
    <row r="44" spans="1:9" ht="12.75" thickBot="1">
      <c r="A44" s="44"/>
      <c r="B44"/>
      <c r="C44"/>
      <c r="D44"/>
      <c r="F44" s="12" t="s">
        <v>1331</v>
      </c>
      <c r="G44" s="3"/>
      <c r="H44" s="55">
        <f>SUM(H40:H43)</f>
        <v>75134.1</v>
      </c>
      <c r="I44" s="55">
        <f>SUM(I40:I43)</f>
        <v>75134.1</v>
      </c>
    </row>
    <row r="45" ht="12.75" thickTop="1"/>
    <row r="46" ht="12">
      <c r="F46" s="12" t="s">
        <v>1448</v>
      </c>
    </row>
    <row r="48" spans="1:9" ht="12">
      <c r="A48" s="44">
        <v>41395</v>
      </c>
      <c r="B48" s="44" t="s">
        <v>1450</v>
      </c>
      <c r="C48" s="9" t="s">
        <v>1468</v>
      </c>
      <c r="D48" t="s">
        <v>22</v>
      </c>
      <c r="E48" s="2">
        <v>11001</v>
      </c>
      <c r="F48" s="67" t="s">
        <v>945</v>
      </c>
      <c r="G48" s="65">
        <v>5</v>
      </c>
      <c r="H48" s="50">
        <v>2001.88</v>
      </c>
      <c r="I48" s="50"/>
    </row>
    <row r="49" spans="1:9" ht="12">
      <c r="A49" s="44">
        <v>41417</v>
      </c>
      <c r="B49" s="44" t="s">
        <v>1494</v>
      </c>
      <c r="C49" s="9" t="s">
        <v>1504</v>
      </c>
      <c r="D49" t="s">
        <v>22</v>
      </c>
      <c r="E49" s="2">
        <v>11001</v>
      </c>
      <c r="F49" s="67" t="s">
        <v>945</v>
      </c>
      <c r="G49" s="65">
        <v>6</v>
      </c>
      <c r="H49" s="50">
        <v>1236</v>
      </c>
      <c r="I49" s="50">
        <f>SUM(H48:H49)</f>
        <v>3237.88</v>
      </c>
    </row>
    <row r="50" spans="1:9" ht="12">
      <c r="A50" s="44">
        <v>41402</v>
      </c>
      <c r="B50" s="44" t="s">
        <v>1474</v>
      </c>
      <c r="C50" s="9" t="s">
        <v>1483</v>
      </c>
      <c r="D50" t="s">
        <v>22</v>
      </c>
      <c r="E50" s="2">
        <v>11040</v>
      </c>
      <c r="F50" s="67" t="s">
        <v>47</v>
      </c>
      <c r="G50" s="65" t="s">
        <v>1517</v>
      </c>
      <c r="H50" s="50">
        <v>33615</v>
      </c>
      <c r="I50" s="50">
        <f>H50</f>
        <v>33615</v>
      </c>
    </row>
    <row r="51" spans="1:9" ht="12">
      <c r="A51" s="44">
        <v>41395</v>
      </c>
      <c r="B51" s="44" t="s">
        <v>1450</v>
      </c>
      <c r="C51" s="9" t="s">
        <v>1469</v>
      </c>
      <c r="D51" t="s">
        <v>22</v>
      </c>
      <c r="E51" s="2">
        <v>12044</v>
      </c>
      <c r="F51" s="64" t="s">
        <v>1458</v>
      </c>
      <c r="G51" s="65">
        <v>1</v>
      </c>
      <c r="H51" s="50">
        <v>61558</v>
      </c>
      <c r="I51" s="50">
        <f>H51</f>
        <v>61558</v>
      </c>
    </row>
    <row r="52" spans="1:9" ht="12">
      <c r="A52" s="44">
        <v>41402</v>
      </c>
      <c r="B52" s="44" t="s">
        <v>1474</v>
      </c>
      <c r="C52" s="9" t="s">
        <v>1484</v>
      </c>
      <c r="D52" t="s">
        <v>22</v>
      </c>
      <c r="E52" s="2">
        <v>12053</v>
      </c>
      <c r="F52" s="67" t="s">
        <v>47</v>
      </c>
      <c r="G52" s="65" t="s">
        <v>1517</v>
      </c>
      <c r="H52" s="50">
        <v>170401</v>
      </c>
      <c r="I52" s="50">
        <f>H52</f>
        <v>170401</v>
      </c>
    </row>
    <row r="54" spans="6:9" ht="12.75" thickBot="1">
      <c r="F54" s="12" t="s">
        <v>1644</v>
      </c>
      <c r="G54" s="3"/>
      <c r="H54" s="55">
        <f>SUM(H48:H53)</f>
        <v>268811.88</v>
      </c>
      <c r="I54" s="55">
        <f>SUM(I48:I53)</f>
        <v>268811.88</v>
      </c>
    </row>
    <row r="55" ht="12.75" thickTop="1"/>
    <row r="56" spans="1:9" ht="12">
      <c r="A56" s="44">
        <v>41452</v>
      </c>
      <c r="B56" s="44" t="s">
        <v>1646</v>
      </c>
      <c r="C56" t="s">
        <v>1650</v>
      </c>
      <c r="D56" t="s">
        <v>22</v>
      </c>
      <c r="E56" s="2">
        <v>11001</v>
      </c>
      <c r="F56" s="80" t="s">
        <v>945</v>
      </c>
      <c r="G56" s="3">
        <v>7</v>
      </c>
      <c r="H56" s="50">
        <v>570</v>
      </c>
      <c r="I56" s="50">
        <f>H56</f>
        <v>570</v>
      </c>
    </row>
    <row r="57" spans="1:9" ht="12">
      <c r="A57" s="44">
        <v>41432</v>
      </c>
      <c r="B57" s="44" t="s">
        <v>1551</v>
      </c>
      <c r="C57" t="s">
        <v>1571</v>
      </c>
      <c r="D57" t="s">
        <v>22</v>
      </c>
      <c r="E57" s="2">
        <v>12044</v>
      </c>
      <c r="F57" s="64" t="s">
        <v>1458</v>
      </c>
      <c r="G57" s="65">
        <v>135336</v>
      </c>
      <c r="H57" s="50">
        <v>14555</v>
      </c>
      <c r="I57" s="50"/>
    </row>
    <row r="58" spans="1:9" ht="12">
      <c r="A58" s="44">
        <v>41438</v>
      </c>
      <c r="B58" s="44" t="s">
        <v>1573</v>
      </c>
      <c r="C58" t="s">
        <v>1585</v>
      </c>
      <c r="D58" t="s">
        <v>22</v>
      </c>
      <c r="E58" s="2">
        <v>12044</v>
      </c>
      <c r="F58" s="64" t="s">
        <v>1458</v>
      </c>
      <c r="G58" s="65" t="s">
        <v>1604</v>
      </c>
      <c r="H58" s="50">
        <v>143424.88</v>
      </c>
      <c r="I58" s="50">
        <f>SUM(H57:H58)</f>
        <v>157979.88</v>
      </c>
    </row>
    <row r="59" spans="1:9" ht="12">
      <c r="A59" s="44">
        <v>41438</v>
      </c>
      <c r="B59" s="44" t="s">
        <v>1573</v>
      </c>
      <c r="C59" t="s">
        <v>1586</v>
      </c>
      <c r="D59" t="s">
        <v>22</v>
      </c>
      <c r="E59" s="2">
        <v>12053</v>
      </c>
      <c r="F59" s="67" t="s">
        <v>47</v>
      </c>
      <c r="G59" s="65" t="s">
        <v>707</v>
      </c>
      <c r="H59" s="50">
        <v>140060</v>
      </c>
      <c r="I59" s="50">
        <f>H59</f>
        <v>140060</v>
      </c>
    </row>
    <row r="61" spans="6:9" ht="12.75" thickBot="1">
      <c r="F61" s="12" t="s">
        <v>1665</v>
      </c>
      <c r="G61" s="3"/>
      <c r="H61" s="55">
        <f>SUM(H56:H60)</f>
        <v>298609.88</v>
      </c>
      <c r="I61" s="55">
        <f>SUM(I56:I60)</f>
        <v>298609.88</v>
      </c>
    </row>
    <row r="62" ht="12.75" thickTop="1"/>
  </sheetData>
  <sheetProtection/>
  <printOptions/>
  <pageMargins left="0.5" right="0" top="1" bottom="1" header="0.5" footer="0.5"/>
  <pageSetup horizontalDpi="600" verticalDpi="600" orientation="landscape" scale="92"/>
  <headerFooter alignWithMargins="0">
    <oddHeader>&amp;C&amp;"Arial,Bold"&amp;14MCCBL Vendor Payment Lists-TU</oddHeader>
    <oddFooter>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I210"/>
  <sheetViews>
    <sheetView workbookViewId="0" topLeftCell="B1">
      <pane ySplit="3" topLeftCell="BM49" activePane="bottomLeft" state="frozen"/>
      <selection pane="topLeft" activeCell="A1" sqref="A1"/>
      <selection pane="bottomLeft" activeCell="I73" sqref="I73"/>
    </sheetView>
  </sheetViews>
  <sheetFormatPr defaultColWidth="8.8515625" defaultRowHeight="12.75"/>
  <cols>
    <col min="1" max="1" width="9.7109375" style="0" customWidth="1"/>
    <col min="2" max="3" width="12.7109375" style="0" customWidth="1"/>
    <col min="4" max="4" width="10.7109375" style="0" customWidth="1"/>
    <col min="5" max="5" width="14.7109375" style="2" customWidth="1"/>
    <col min="6" max="6" width="36.421875" style="0" customWidth="1"/>
    <col min="7" max="7" width="15.7109375" style="0" customWidth="1"/>
    <col min="8" max="8" width="14.7109375" style="10" customWidth="1"/>
    <col min="9" max="9" width="14.7109375" style="0" customWidth="1"/>
  </cols>
  <sheetData>
    <row r="2" ht="12.75" thickBot="1"/>
    <row r="3" spans="1:9" ht="12.75" thickBot="1">
      <c r="A3" s="39" t="s">
        <v>36</v>
      </c>
      <c r="B3" s="39" t="s">
        <v>10</v>
      </c>
      <c r="C3" s="39" t="s">
        <v>26</v>
      </c>
      <c r="D3" s="48" t="s">
        <v>38</v>
      </c>
      <c r="E3" s="40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">
      <c r="A4" s="44">
        <v>41108</v>
      </c>
      <c r="B4" t="s">
        <v>148</v>
      </c>
      <c r="C4" t="s">
        <v>157</v>
      </c>
      <c r="D4" t="s">
        <v>23</v>
      </c>
      <c r="E4" s="2">
        <v>11043</v>
      </c>
      <c r="F4" s="67" t="s">
        <v>0</v>
      </c>
      <c r="G4" s="68">
        <v>39</v>
      </c>
      <c r="H4" s="50">
        <v>93468.54</v>
      </c>
      <c r="I4" s="50"/>
    </row>
    <row r="5" spans="1:9" ht="12">
      <c r="A5" s="44">
        <v>41108</v>
      </c>
      <c r="B5" t="s">
        <v>148</v>
      </c>
      <c r="C5" t="s">
        <v>161</v>
      </c>
      <c r="D5" t="s">
        <v>23</v>
      </c>
      <c r="E5" s="2">
        <v>11043</v>
      </c>
      <c r="F5" s="67" t="s">
        <v>47</v>
      </c>
      <c r="G5" s="68" t="s">
        <v>172</v>
      </c>
      <c r="H5" s="50">
        <v>3957322.77</v>
      </c>
      <c r="I5" s="50">
        <f>SUM(H4:H5)</f>
        <v>4050791.31</v>
      </c>
    </row>
    <row r="6" spans="1:9" ht="12">
      <c r="A6" s="44"/>
      <c r="G6" s="3"/>
      <c r="H6" s="50"/>
      <c r="I6" s="50"/>
    </row>
    <row r="7" spans="1:9" ht="12.75" thickBot="1">
      <c r="A7" s="44"/>
      <c r="F7" s="12" t="s">
        <v>227</v>
      </c>
      <c r="G7" s="3"/>
      <c r="H7" s="55">
        <f>SUM(H4:H6)</f>
        <v>4050791.31</v>
      </c>
      <c r="I7" s="55">
        <f>SUM(I4:I6)</f>
        <v>4050791.31</v>
      </c>
    </row>
    <row r="8" spans="1:9" ht="12.75" thickTop="1">
      <c r="A8" s="44"/>
      <c r="G8" s="3"/>
      <c r="H8" s="50"/>
      <c r="I8" s="50"/>
    </row>
    <row r="9" spans="1:9" ht="12">
      <c r="A9" s="44">
        <v>41122</v>
      </c>
      <c r="B9" t="s">
        <v>237</v>
      </c>
      <c r="C9" t="s">
        <v>246</v>
      </c>
      <c r="D9" t="s">
        <v>23</v>
      </c>
      <c r="E9" s="2">
        <v>11043</v>
      </c>
      <c r="F9" s="67" t="s">
        <v>0</v>
      </c>
      <c r="G9" s="68">
        <v>40</v>
      </c>
      <c r="H9" s="50">
        <v>72644.41</v>
      </c>
      <c r="I9" s="50"/>
    </row>
    <row r="10" spans="1:9" ht="12">
      <c r="A10" s="44">
        <v>41136</v>
      </c>
      <c r="B10" t="s">
        <v>300</v>
      </c>
      <c r="C10" t="s">
        <v>319</v>
      </c>
      <c r="D10" t="s">
        <v>23</v>
      </c>
      <c r="E10" s="2">
        <v>11043</v>
      </c>
      <c r="F10" s="67" t="s">
        <v>47</v>
      </c>
      <c r="G10" s="68" t="s">
        <v>341</v>
      </c>
      <c r="H10" s="50">
        <v>2702208.82</v>
      </c>
      <c r="I10" s="50"/>
    </row>
    <row r="11" spans="1:9" ht="12">
      <c r="A11" s="44">
        <v>41150</v>
      </c>
      <c r="B11" t="s">
        <v>362</v>
      </c>
      <c r="C11" t="s">
        <v>373</v>
      </c>
      <c r="D11" t="s">
        <v>23</v>
      </c>
      <c r="E11" s="2">
        <v>11043</v>
      </c>
      <c r="F11" s="67" t="s">
        <v>0</v>
      </c>
      <c r="G11" s="68">
        <v>41</v>
      </c>
      <c r="H11" s="50">
        <v>55933.12</v>
      </c>
      <c r="I11" s="50">
        <f>SUM(H9:H11)</f>
        <v>2830786.35</v>
      </c>
    </row>
    <row r="12" spans="1:9" ht="12">
      <c r="A12" s="44">
        <v>41150</v>
      </c>
      <c r="B12" t="s">
        <v>362</v>
      </c>
      <c r="C12" t="s">
        <v>374</v>
      </c>
      <c r="D12" t="s">
        <v>23</v>
      </c>
      <c r="E12" s="2">
        <v>12047</v>
      </c>
      <c r="F12" s="67" t="s">
        <v>47</v>
      </c>
      <c r="G12" s="3"/>
      <c r="H12" s="50">
        <v>20970</v>
      </c>
      <c r="I12" s="50">
        <f>H12</f>
        <v>20970</v>
      </c>
    </row>
    <row r="13" spans="1:9" ht="12">
      <c r="A13" s="44"/>
      <c r="G13" s="3"/>
      <c r="H13" s="50"/>
      <c r="I13" s="50"/>
    </row>
    <row r="14" spans="1:9" ht="12.75" thickBot="1">
      <c r="A14" s="44"/>
      <c r="F14" s="12" t="s">
        <v>413</v>
      </c>
      <c r="G14" s="3"/>
      <c r="H14" s="55">
        <f>SUM(H9:H13)</f>
        <v>2851756.35</v>
      </c>
      <c r="I14" s="55">
        <f>SUM(I11:I13)</f>
        <v>2851756.35</v>
      </c>
    </row>
    <row r="15" spans="1:9" ht="12.75" thickTop="1">
      <c r="A15" s="44"/>
      <c r="G15" s="3"/>
      <c r="H15" s="50"/>
      <c r="I15" s="50"/>
    </row>
    <row r="16" spans="1:9" ht="12">
      <c r="A16" s="44">
        <v>41171</v>
      </c>
      <c r="B16" t="s">
        <v>489</v>
      </c>
      <c r="C16" t="s">
        <v>506</v>
      </c>
      <c r="D16" t="s">
        <v>23</v>
      </c>
      <c r="E16" s="2">
        <v>11043</v>
      </c>
      <c r="F16" s="67" t="s">
        <v>47</v>
      </c>
      <c r="G16" s="68" t="s">
        <v>520</v>
      </c>
      <c r="H16" s="50">
        <v>5364151.75</v>
      </c>
      <c r="I16" s="50">
        <f>H16</f>
        <v>5364151.75</v>
      </c>
    </row>
    <row r="17" spans="1:9" ht="12">
      <c r="A17" s="44"/>
      <c r="G17" s="3"/>
      <c r="H17" s="50"/>
      <c r="I17" s="50"/>
    </row>
    <row r="18" spans="1:9" ht="12.75" thickBot="1">
      <c r="A18" s="44"/>
      <c r="F18" s="12" t="s">
        <v>542</v>
      </c>
      <c r="G18" s="3"/>
      <c r="H18" s="55">
        <f>SUM(H16:H17)</f>
        <v>5364151.75</v>
      </c>
      <c r="I18" s="55">
        <f>SUM(I15:I17)</f>
        <v>5364151.75</v>
      </c>
    </row>
    <row r="19" spans="1:9" ht="12.75" thickTop="1">
      <c r="A19" s="44"/>
      <c r="G19" s="3"/>
      <c r="H19" s="50"/>
      <c r="I19" s="50"/>
    </row>
    <row r="20" spans="1:9" ht="12">
      <c r="A20" s="44">
        <v>41206</v>
      </c>
      <c r="B20" t="s">
        <v>647</v>
      </c>
      <c r="C20" t="s">
        <v>670</v>
      </c>
      <c r="D20" t="s">
        <v>23</v>
      </c>
      <c r="E20" s="2">
        <v>11043</v>
      </c>
      <c r="F20" s="67" t="s">
        <v>0</v>
      </c>
      <c r="G20" s="68">
        <v>42</v>
      </c>
      <c r="H20" s="50">
        <v>86695.17</v>
      </c>
      <c r="I20" s="50"/>
    </row>
    <row r="21" spans="1:9" ht="12">
      <c r="A21" s="44">
        <v>41206</v>
      </c>
      <c r="B21" t="s">
        <v>647</v>
      </c>
      <c r="C21" t="s">
        <v>671</v>
      </c>
      <c r="D21" t="s">
        <v>23</v>
      </c>
      <c r="E21" s="2">
        <v>11043</v>
      </c>
      <c r="F21" s="67" t="s">
        <v>47</v>
      </c>
      <c r="G21" s="68" t="s">
        <v>712</v>
      </c>
      <c r="H21" s="50">
        <v>3584146.49</v>
      </c>
      <c r="I21" s="50">
        <f>SUM(H20:H21)</f>
        <v>3670841.66</v>
      </c>
    </row>
    <row r="22" spans="1:9" ht="12">
      <c r="A22" s="44">
        <v>41206</v>
      </c>
      <c r="B22" t="s">
        <v>647</v>
      </c>
      <c r="C22" t="s">
        <v>672</v>
      </c>
      <c r="D22" t="s">
        <v>23</v>
      </c>
      <c r="E22" s="2">
        <v>12047</v>
      </c>
      <c r="F22" s="67" t="s">
        <v>47</v>
      </c>
      <c r="G22" s="65" t="s">
        <v>713</v>
      </c>
      <c r="H22" s="50">
        <v>384540</v>
      </c>
      <c r="I22" s="50">
        <f>H22</f>
        <v>384540</v>
      </c>
    </row>
    <row r="23" spans="1:9" ht="12">
      <c r="A23" s="44"/>
      <c r="G23" s="3"/>
      <c r="H23" s="50"/>
      <c r="I23" s="50"/>
    </row>
    <row r="24" spans="1:9" ht="12.75" thickBot="1">
      <c r="A24" s="44"/>
      <c r="F24" s="12" t="s">
        <v>732</v>
      </c>
      <c r="G24" s="3"/>
      <c r="H24" s="55">
        <f>SUM(H20:H23)</f>
        <v>4055381.66</v>
      </c>
      <c r="I24" s="55">
        <f>SUM(I21:I23)</f>
        <v>4055381.66</v>
      </c>
    </row>
    <row r="25" spans="1:9" ht="12.75" thickTop="1">
      <c r="A25" s="44"/>
      <c r="G25" s="3"/>
      <c r="H25" s="50"/>
      <c r="I25" s="50"/>
    </row>
    <row r="26" spans="1:9" ht="12">
      <c r="A26" s="44">
        <v>41234</v>
      </c>
      <c r="B26" t="s">
        <v>741</v>
      </c>
      <c r="C26" t="s">
        <v>778</v>
      </c>
      <c r="D26" t="s">
        <v>23</v>
      </c>
      <c r="E26" s="2">
        <v>11043</v>
      </c>
      <c r="F26" s="67" t="s">
        <v>0</v>
      </c>
      <c r="G26" s="68">
        <v>43</v>
      </c>
      <c r="H26" s="50">
        <v>76072.56</v>
      </c>
      <c r="I26" s="50"/>
    </row>
    <row r="27" spans="1:9" ht="12">
      <c r="A27" s="44">
        <v>41234</v>
      </c>
      <c r="B27" t="s">
        <v>741</v>
      </c>
      <c r="C27" t="s">
        <v>779</v>
      </c>
      <c r="D27" t="s">
        <v>23</v>
      </c>
      <c r="E27" s="2">
        <v>11043</v>
      </c>
      <c r="F27" s="67" t="s">
        <v>47</v>
      </c>
      <c r="G27" s="68" t="s">
        <v>822</v>
      </c>
      <c r="H27" s="50">
        <v>3738275.51</v>
      </c>
      <c r="I27" s="50">
        <f>SUM(H26:H27)</f>
        <v>3814348.07</v>
      </c>
    </row>
    <row r="28" spans="1:9" ht="12">
      <c r="A28" s="44">
        <v>41234</v>
      </c>
      <c r="B28" t="s">
        <v>741</v>
      </c>
      <c r="C28" t="s">
        <v>780</v>
      </c>
      <c r="D28" t="s">
        <v>23</v>
      </c>
      <c r="E28" s="2">
        <v>12047</v>
      </c>
      <c r="F28" s="67" t="s">
        <v>47</v>
      </c>
      <c r="G28" s="65" t="s">
        <v>823</v>
      </c>
      <c r="H28" s="50">
        <v>634352</v>
      </c>
      <c r="I28" s="50">
        <f>H28</f>
        <v>634352</v>
      </c>
    </row>
    <row r="29" spans="1:9" ht="12">
      <c r="A29" s="44"/>
      <c r="G29" s="3"/>
      <c r="H29" s="50"/>
      <c r="I29" s="50"/>
    </row>
    <row r="30" spans="1:9" ht="12.75" thickBot="1">
      <c r="A30" s="44"/>
      <c r="F30" s="12" t="s">
        <v>858</v>
      </c>
      <c r="G30" s="3"/>
      <c r="H30" s="55">
        <f>SUM(H26:H29)</f>
        <v>4448700.07</v>
      </c>
      <c r="I30" s="55">
        <f>SUM(I26:I29)</f>
        <v>4448700.07</v>
      </c>
    </row>
    <row r="31" spans="1:9" ht="12.75" thickTop="1">
      <c r="A31" s="44"/>
      <c r="G31" s="3"/>
      <c r="H31" s="50"/>
      <c r="I31" s="50"/>
    </row>
    <row r="32" spans="1:9" ht="12">
      <c r="A32" s="44">
        <v>41262</v>
      </c>
      <c r="B32" t="s">
        <v>889</v>
      </c>
      <c r="C32" t="s">
        <v>917</v>
      </c>
      <c r="D32" t="s">
        <v>23</v>
      </c>
      <c r="E32" s="2">
        <v>11043</v>
      </c>
      <c r="F32" s="67" t="s">
        <v>0</v>
      </c>
      <c r="G32" s="68">
        <v>44</v>
      </c>
      <c r="H32" s="50">
        <v>68795.04</v>
      </c>
      <c r="I32" s="50">
        <f>H32</f>
        <v>68795.04</v>
      </c>
    </row>
    <row r="33" spans="1:9" ht="12">
      <c r="A33" s="44">
        <v>41262</v>
      </c>
      <c r="B33" t="s">
        <v>889</v>
      </c>
      <c r="C33" t="s">
        <v>918</v>
      </c>
      <c r="D33" t="s">
        <v>23</v>
      </c>
      <c r="E33" s="2">
        <v>12047</v>
      </c>
      <c r="F33" s="67" t="s">
        <v>47</v>
      </c>
      <c r="G33" s="65" t="s">
        <v>944</v>
      </c>
      <c r="H33" s="50">
        <v>177718</v>
      </c>
      <c r="I33" s="50">
        <f>H33</f>
        <v>177718</v>
      </c>
    </row>
    <row r="34" spans="1:9" ht="12">
      <c r="A34" s="44"/>
      <c r="G34" s="3"/>
      <c r="H34" s="50"/>
      <c r="I34" s="50"/>
    </row>
    <row r="35" spans="1:9" ht="12.75" thickBot="1">
      <c r="A35" s="44"/>
      <c r="F35" s="12" t="s">
        <v>980</v>
      </c>
      <c r="G35" s="3"/>
      <c r="H35" s="55">
        <f>SUM(H32:H34)</f>
        <v>246513.03999999998</v>
      </c>
      <c r="I35" s="55">
        <f>SUM(I32:I34)</f>
        <v>246513.03999999998</v>
      </c>
    </row>
    <row r="36" spans="1:9" ht="12.75" thickTop="1">
      <c r="A36" s="44"/>
      <c r="G36" s="3"/>
      <c r="H36" s="50"/>
      <c r="I36" s="50"/>
    </row>
    <row r="37" spans="1:9" ht="12">
      <c r="A37" s="44">
        <v>41290</v>
      </c>
      <c r="B37" t="s">
        <v>1037</v>
      </c>
      <c r="C37" t="s">
        <v>1046</v>
      </c>
      <c r="D37" s="3" t="s">
        <v>23</v>
      </c>
      <c r="E37" s="2">
        <v>11043</v>
      </c>
      <c r="F37" s="67" t="s">
        <v>0</v>
      </c>
      <c r="G37" s="68">
        <v>45</v>
      </c>
      <c r="H37" s="50">
        <v>73711.2</v>
      </c>
      <c r="I37" s="50">
        <f>H37</f>
        <v>73711.2</v>
      </c>
    </row>
    <row r="38" spans="1:9" ht="12">
      <c r="A38" s="44">
        <v>41297</v>
      </c>
      <c r="B38" t="s">
        <v>1039</v>
      </c>
      <c r="C38" t="s">
        <v>1061</v>
      </c>
      <c r="D38" s="3" t="s">
        <v>23</v>
      </c>
      <c r="E38" s="2">
        <v>12047</v>
      </c>
      <c r="F38" s="67" t="s">
        <v>47</v>
      </c>
      <c r="G38" s="65" t="s">
        <v>1103</v>
      </c>
      <c r="H38" s="50">
        <v>329040</v>
      </c>
      <c r="I38" s="50">
        <f>H38</f>
        <v>329040</v>
      </c>
    </row>
    <row r="39" spans="1:9" ht="12">
      <c r="A39" s="44"/>
      <c r="G39" s="3"/>
      <c r="H39" s="50"/>
      <c r="I39" s="50"/>
    </row>
    <row r="40" spans="1:9" ht="12.75" thickBot="1">
      <c r="A40" s="44"/>
      <c r="F40" s="12" t="s">
        <v>1126</v>
      </c>
      <c r="G40" s="3"/>
      <c r="H40" s="55">
        <f>SUM(H37:H39)</f>
        <v>402751.2</v>
      </c>
      <c r="I40" s="55">
        <f>SUM(I37:I39)</f>
        <v>402751.2</v>
      </c>
    </row>
    <row r="41" spans="1:9" ht="12.75" thickTop="1">
      <c r="A41" s="44"/>
      <c r="G41" s="3"/>
      <c r="H41" s="50"/>
      <c r="I41" s="50"/>
    </row>
    <row r="42" spans="1:9" ht="12">
      <c r="A42" s="44">
        <v>41311</v>
      </c>
      <c r="B42" t="s">
        <v>1133</v>
      </c>
      <c r="C42" t="s">
        <v>1148</v>
      </c>
      <c r="D42" s="3" t="s">
        <v>23</v>
      </c>
      <c r="E42" s="2">
        <v>11043</v>
      </c>
      <c r="F42" s="67" t="s">
        <v>0</v>
      </c>
      <c r="G42" s="68">
        <v>46</v>
      </c>
      <c r="H42" s="50">
        <v>61852.47</v>
      </c>
      <c r="I42" s="50">
        <f>H42</f>
        <v>61852.47</v>
      </c>
    </row>
    <row r="43" spans="1:9" ht="12">
      <c r="A43" s="44">
        <v>41325</v>
      </c>
      <c r="B43" t="s">
        <v>1184</v>
      </c>
      <c r="C43" t="s">
        <v>1191</v>
      </c>
      <c r="D43" t="s">
        <v>23</v>
      </c>
      <c r="E43" s="2">
        <v>12047</v>
      </c>
      <c r="F43" s="67" t="s">
        <v>47</v>
      </c>
      <c r="G43" s="65" t="s">
        <v>1197</v>
      </c>
      <c r="H43" s="50">
        <v>163756</v>
      </c>
      <c r="I43" s="50">
        <f>H43</f>
        <v>163756</v>
      </c>
    </row>
    <row r="44" spans="1:9" ht="12">
      <c r="A44" s="44">
        <v>41332</v>
      </c>
      <c r="B44" t="s">
        <v>1209</v>
      </c>
      <c r="C44" t="s">
        <v>1226</v>
      </c>
      <c r="D44" t="s">
        <v>23</v>
      </c>
      <c r="E44" s="2">
        <v>12049</v>
      </c>
      <c r="F44" s="64" t="s">
        <v>1243</v>
      </c>
      <c r="G44" s="66" t="s">
        <v>1244</v>
      </c>
      <c r="H44" s="50">
        <v>1312.56</v>
      </c>
      <c r="I44" s="50">
        <f>H44</f>
        <v>1312.56</v>
      </c>
    </row>
    <row r="45" spans="1:9" ht="12">
      <c r="A45" s="44"/>
      <c r="G45" s="3"/>
      <c r="H45" s="50"/>
      <c r="I45" s="50"/>
    </row>
    <row r="46" spans="1:9" ht="12.75" thickBot="1">
      <c r="A46" s="44"/>
      <c r="F46" s="12" t="s">
        <v>1253</v>
      </c>
      <c r="G46" s="3"/>
      <c r="H46" s="55">
        <f>SUM(H42:H45)</f>
        <v>226921.03</v>
      </c>
      <c r="I46" s="55">
        <f>SUM(I42:I45)</f>
        <v>226921.03</v>
      </c>
    </row>
    <row r="47" spans="1:9" ht="12.75" thickTop="1">
      <c r="A47" s="44"/>
      <c r="G47" s="3"/>
      <c r="H47" s="50"/>
      <c r="I47" s="50"/>
    </row>
    <row r="48" spans="1:9" ht="12">
      <c r="A48" s="44">
        <v>41340</v>
      </c>
      <c r="B48" t="s">
        <v>1258</v>
      </c>
      <c r="C48" t="s">
        <v>1263</v>
      </c>
      <c r="D48" t="s">
        <v>23</v>
      </c>
      <c r="E48" s="2">
        <v>11043</v>
      </c>
      <c r="F48" s="67" t="s">
        <v>1268</v>
      </c>
      <c r="G48" s="68">
        <v>1</v>
      </c>
      <c r="H48" s="50">
        <v>8101</v>
      </c>
      <c r="I48" s="50">
        <f>H48</f>
        <v>8101</v>
      </c>
    </row>
    <row r="49" spans="1:9" ht="12">
      <c r="A49" s="44">
        <v>41340</v>
      </c>
      <c r="B49" t="s">
        <v>1258</v>
      </c>
      <c r="C49" t="s">
        <v>1264</v>
      </c>
      <c r="D49" t="s">
        <v>23</v>
      </c>
      <c r="E49" s="2">
        <v>12049</v>
      </c>
      <c r="F49" s="64" t="s">
        <v>1269</v>
      </c>
      <c r="G49" s="66">
        <v>1</v>
      </c>
      <c r="H49" s="50">
        <v>44293.75</v>
      </c>
      <c r="I49" s="50">
        <f>H49</f>
        <v>44293.75</v>
      </c>
    </row>
    <row r="50" spans="1:9" ht="12">
      <c r="A50" s="44"/>
      <c r="G50" s="3"/>
      <c r="H50" s="50"/>
      <c r="I50" s="50"/>
    </row>
    <row r="51" spans="1:9" ht="12.75" thickBot="1">
      <c r="A51" s="44"/>
      <c r="F51" s="12" t="s">
        <v>1332</v>
      </c>
      <c r="G51" s="3"/>
      <c r="H51" s="55">
        <f>SUM(H48:H50)</f>
        <v>52394.75</v>
      </c>
      <c r="I51" s="55">
        <f>SUM(I48:I50)</f>
        <v>52394.75</v>
      </c>
    </row>
    <row r="52" spans="1:9" ht="12.75" thickTop="1">
      <c r="A52" s="44"/>
      <c r="G52" s="3"/>
      <c r="H52" s="50"/>
      <c r="I52" s="50"/>
    </row>
    <row r="53" spans="1:8" ht="12">
      <c r="A53" s="44">
        <v>41367</v>
      </c>
      <c r="B53" t="s">
        <v>1339</v>
      </c>
      <c r="C53" t="s">
        <v>1352</v>
      </c>
      <c r="D53" t="s">
        <v>23</v>
      </c>
      <c r="E53" s="2">
        <v>11043</v>
      </c>
      <c r="F53" s="67" t="s">
        <v>1268</v>
      </c>
      <c r="G53" s="68">
        <v>2</v>
      </c>
      <c r="H53" s="50">
        <v>5210.79</v>
      </c>
    </row>
    <row r="54" spans="1:8" ht="12">
      <c r="A54" s="44">
        <v>41367</v>
      </c>
      <c r="B54" t="s">
        <v>1339</v>
      </c>
      <c r="C54" t="s">
        <v>1353</v>
      </c>
      <c r="D54" t="s">
        <v>23</v>
      </c>
      <c r="E54" s="2">
        <v>11043</v>
      </c>
      <c r="F54" s="67" t="s">
        <v>0</v>
      </c>
      <c r="G54" s="68">
        <v>47</v>
      </c>
      <c r="H54" s="50">
        <v>27669.11</v>
      </c>
    </row>
    <row r="55" spans="1:8" ht="12">
      <c r="A55" s="44">
        <v>41388</v>
      </c>
      <c r="B55" t="s">
        <v>1390</v>
      </c>
      <c r="C55" t="s">
        <v>1393</v>
      </c>
      <c r="D55" t="s">
        <v>23</v>
      </c>
      <c r="E55" s="2">
        <v>11043</v>
      </c>
      <c r="F55" s="67" t="s">
        <v>1268</v>
      </c>
      <c r="G55" s="83">
        <v>4</v>
      </c>
      <c r="H55" s="50">
        <v>1107.23</v>
      </c>
    </row>
    <row r="56" spans="1:9" ht="12">
      <c r="A56" s="44">
        <v>41388</v>
      </c>
      <c r="B56" t="s">
        <v>1390</v>
      </c>
      <c r="C56" t="s">
        <v>1394</v>
      </c>
      <c r="D56" t="s">
        <v>23</v>
      </c>
      <c r="E56" s="2">
        <v>11043</v>
      </c>
      <c r="F56" s="67" t="s">
        <v>1268</v>
      </c>
      <c r="G56" s="72">
        <v>3</v>
      </c>
      <c r="H56" s="50">
        <v>806.1</v>
      </c>
      <c r="I56" s="50">
        <f>SUM(H53:H56)</f>
        <v>34793.23</v>
      </c>
    </row>
    <row r="57" spans="1:8" ht="12">
      <c r="A57" s="44">
        <v>41367</v>
      </c>
      <c r="B57" t="s">
        <v>1339</v>
      </c>
      <c r="C57" t="s">
        <v>1354</v>
      </c>
      <c r="D57" t="s">
        <v>23</v>
      </c>
      <c r="E57" s="2">
        <v>12047</v>
      </c>
      <c r="F57" s="67" t="s">
        <v>47</v>
      </c>
      <c r="G57" s="65" t="s">
        <v>1355</v>
      </c>
      <c r="H57" s="50">
        <v>204184</v>
      </c>
    </row>
    <row r="58" spans="1:9" ht="12">
      <c r="A58" s="44">
        <v>41388</v>
      </c>
      <c r="B58" t="s">
        <v>1390</v>
      </c>
      <c r="C58" t="s">
        <v>1391</v>
      </c>
      <c r="D58" t="s">
        <v>23</v>
      </c>
      <c r="E58" s="2">
        <v>12047</v>
      </c>
      <c r="F58" s="67" t="s">
        <v>47</v>
      </c>
      <c r="G58" s="65" t="s">
        <v>1392</v>
      </c>
      <c r="H58" s="50">
        <v>116084</v>
      </c>
      <c r="I58" s="50">
        <f>SUM(H57:H58)</f>
        <v>320268</v>
      </c>
    </row>
    <row r="59" spans="1:9" ht="12">
      <c r="A59" s="44">
        <v>41374</v>
      </c>
      <c r="B59" t="s">
        <v>1364</v>
      </c>
      <c r="C59" t="s">
        <v>1371</v>
      </c>
      <c r="D59" t="s">
        <v>23</v>
      </c>
      <c r="E59" s="2">
        <v>12049</v>
      </c>
      <c r="F59" s="64" t="s">
        <v>1269</v>
      </c>
      <c r="G59" s="66">
        <v>2</v>
      </c>
      <c r="H59" s="50">
        <v>29640</v>
      </c>
      <c r="I59" s="50">
        <f>H59</f>
        <v>29640</v>
      </c>
    </row>
    <row r="60" spans="1:9" ht="12">
      <c r="A60" s="44"/>
      <c r="G60" s="3"/>
      <c r="H60" s="50"/>
      <c r="I60" s="50"/>
    </row>
    <row r="61" spans="1:9" ht="12.75" thickBot="1">
      <c r="A61" s="44"/>
      <c r="F61" s="12" t="s">
        <v>1443</v>
      </c>
      <c r="G61" s="3"/>
      <c r="H61" s="55">
        <f>SUM(H53:H60)</f>
        <v>384701.23</v>
      </c>
      <c r="I61" s="55">
        <f>SUM(I53:I60)</f>
        <v>384701.23</v>
      </c>
    </row>
    <row r="62" spans="1:9" ht="12.75" thickTop="1">
      <c r="A62" s="44"/>
      <c r="G62" s="3"/>
      <c r="H62" s="50"/>
      <c r="I62" s="50"/>
    </row>
    <row r="63" spans="1:9" ht="12">
      <c r="A63" s="44">
        <v>41395</v>
      </c>
      <c r="B63" s="44" t="s">
        <v>1450</v>
      </c>
      <c r="C63" s="9" t="s">
        <v>1470</v>
      </c>
      <c r="D63" t="s">
        <v>23</v>
      </c>
      <c r="E63" s="2">
        <v>11043</v>
      </c>
      <c r="F63" s="67" t="s">
        <v>0</v>
      </c>
      <c r="G63" s="83">
        <v>48</v>
      </c>
      <c r="H63" s="50">
        <v>47750.68</v>
      </c>
      <c r="I63" s="50"/>
    </row>
    <row r="64" spans="1:9" ht="12">
      <c r="A64" s="44">
        <v>41395</v>
      </c>
      <c r="B64" s="44" t="s">
        <v>1450</v>
      </c>
      <c r="C64" s="9" t="s">
        <v>1471</v>
      </c>
      <c r="D64" t="s">
        <v>23</v>
      </c>
      <c r="E64" s="2">
        <v>11043</v>
      </c>
      <c r="F64" s="67" t="s">
        <v>47</v>
      </c>
      <c r="G64" s="68" t="s">
        <v>1459</v>
      </c>
      <c r="H64" s="50">
        <v>2179064.05</v>
      </c>
      <c r="I64" s="50">
        <f>SUM(H63:H64)</f>
        <v>2226814.73</v>
      </c>
    </row>
    <row r="65" spans="1:9" ht="12">
      <c r="A65" s="44">
        <v>41400</v>
      </c>
      <c r="B65" s="44" t="s">
        <v>1451</v>
      </c>
      <c r="D65" t="s">
        <v>23</v>
      </c>
      <c r="E65" s="2">
        <v>12047</v>
      </c>
      <c r="F65" s="67" t="s">
        <v>271</v>
      </c>
      <c r="G65" s="65" t="s">
        <v>1452</v>
      </c>
      <c r="H65" s="125">
        <f>8839+25884+18812+35774+44929+68137+128668+13629+17191+34569+55566+46592+38610+16920+78254+43472+25814+26373+29003+28934+28557+30772+35340+35697+15086+12585+22406+8678+22255</f>
        <v>997346</v>
      </c>
      <c r="I65" s="50"/>
    </row>
    <row r="66" spans="1:9" ht="12">
      <c r="A66" s="44">
        <v>41403</v>
      </c>
      <c r="B66" s="44" t="s">
        <v>1473</v>
      </c>
      <c r="D66" t="s">
        <v>23</v>
      </c>
      <c r="E66" s="2">
        <v>12047</v>
      </c>
      <c r="F66" s="67" t="s">
        <v>271</v>
      </c>
      <c r="G66" s="65" t="s">
        <v>1472</v>
      </c>
      <c r="H66" s="125">
        <f>60614+70852+67805+100729+82498+79365+57664+94954+1134+33488+1260+39196+19188+68405+57262+65426+70202</f>
        <v>970042</v>
      </c>
      <c r="I66" s="125">
        <f>SUM(H65:H66)</f>
        <v>1967388</v>
      </c>
    </row>
    <row r="67" spans="1:9" ht="12">
      <c r="A67" s="44"/>
      <c r="G67" s="3"/>
      <c r="H67" s="50"/>
      <c r="I67" s="50"/>
    </row>
    <row r="68" spans="1:9" ht="12.75" thickBot="1">
      <c r="A68" s="44"/>
      <c r="F68" s="12" t="s">
        <v>1645</v>
      </c>
      <c r="G68" s="3"/>
      <c r="H68" s="55">
        <f>SUM(H63:H67)</f>
        <v>4194202.73</v>
      </c>
      <c r="I68" s="55">
        <f>SUM(I63:I67)</f>
        <v>4194202.73</v>
      </c>
    </row>
    <row r="69" spans="1:9" ht="12.75" thickTop="1">
      <c r="A69" s="44"/>
      <c r="G69" s="3"/>
      <c r="H69" s="50"/>
      <c r="I69" s="50"/>
    </row>
    <row r="70" spans="1:9" ht="12">
      <c r="A70" s="44">
        <v>41438</v>
      </c>
      <c r="B70" s="44" t="s">
        <v>1558</v>
      </c>
      <c r="D70" t="s">
        <v>23</v>
      </c>
      <c r="E70" s="2">
        <v>12047</v>
      </c>
      <c r="F70" s="67" t="s">
        <v>271</v>
      </c>
      <c r="G70" s="65" t="s">
        <v>1561</v>
      </c>
      <c r="H70" s="125">
        <f>1825+1993+4966+13573</f>
        <v>22357</v>
      </c>
      <c r="I70" s="50">
        <f>H70</f>
        <v>22357</v>
      </c>
    </row>
    <row r="71" spans="1:9" ht="12">
      <c r="A71" s="44">
        <v>41438</v>
      </c>
      <c r="B71" s="44" t="s">
        <v>1573</v>
      </c>
      <c r="C71" t="s">
        <v>1587</v>
      </c>
      <c r="D71" t="s">
        <v>23</v>
      </c>
      <c r="E71" s="2">
        <v>12049</v>
      </c>
      <c r="F71" s="64" t="s">
        <v>1243</v>
      </c>
      <c r="G71" s="66" t="s">
        <v>1605</v>
      </c>
      <c r="H71" s="50">
        <v>1875.08</v>
      </c>
      <c r="I71" s="50"/>
    </row>
    <row r="72" spans="1:9" ht="12">
      <c r="A72" s="44">
        <v>41452</v>
      </c>
      <c r="B72" s="44" t="s">
        <v>1646</v>
      </c>
      <c r="C72" t="s">
        <v>1651</v>
      </c>
      <c r="D72" t="s">
        <v>23</v>
      </c>
      <c r="E72" s="2">
        <v>12049</v>
      </c>
      <c r="F72" s="80" t="s">
        <v>1653</v>
      </c>
      <c r="G72" s="3" t="s">
        <v>1654</v>
      </c>
      <c r="H72" s="50">
        <v>7917.94</v>
      </c>
      <c r="I72" s="50">
        <f>SUM(H71:H72)</f>
        <v>9793.02</v>
      </c>
    </row>
    <row r="73" spans="1:9" ht="12">
      <c r="A73" s="44"/>
      <c r="G73" s="3"/>
      <c r="H73" s="50"/>
      <c r="I73" s="50"/>
    </row>
    <row r="74" spans="1:9" ht="12.75" thickBot="1">
      <c r="A74" s="44"/>
      <c r="F74" s="12" t="s">
        <v>1666</v>
      </c>
      <c r="G74" s="3"/>
      <c r="H74" s="55">
        <f>SUM(H70:H73)</f>
        <v>32150.02</v>
      </c>
      <c r="I74" s="55">
        <f>SUM(I70:I73)</f>
        <v>32150.02</v>
      </c>
    </row>
    <row r="75" spans="1:9" ht="12.75" thickTop="1">
      <c r="A75" s="44"/>
      <c r="G75" s="3"/>
      <c r="H75" s="50"/>
      <c r="I75" s="50"/>
    </row>
    <row r="76" spans="1:9" ht="12">
      <c r="A76" s="44"/>
      <c r="G76" s="3"/>
      <c r="H76" s="50"/>
      <c r="I76" s="50"/>
    </row>
    <row r="77" spans="1:9" ht="12">
      <c r="A77" s="44"/>
      <c r="G77" s="3"/>
      <c r="H77" s="50"/>
      <c r="I77" s="50"/>
    </row>
    <row r="78" spans="1:9" ht="12">
      <c r="A78" s="44"/>
      <c r="G78" s="3"/>
      <c r="H78" s="50"/>
      <c r="I78" s="50"/>
    </row>
    <row r="79" spans="1:9" ht="12">
      <c r="A79" s="44"/>
      <c r="G79" s="3"/>
      <c r="H79" s="50"/>
      <c r="I79" s="50"/>
    </row>
    <row r="80" spans="1:9" ht="12">
      <c r="A80" s="44"/>
      <c r="G80" s="3"/>
      <c r="H80" s="50"/>
      <c r="I80" s="50"/>
    </row>
    <row r="81" spans="1:9" ht="12">
      <c r="A81" s="44"/>
      <c r="G81" s="3"/>
      <c r="H81" s="50"/>
      <c r="I81" s="50"/>
    </row>
    <row r="82" spans="1:9" ht="12">
      <c r="A82" s="44"/>
      <c r="G82" s="3"/>
      <c r="H82" s="50"/>
      <c r="I82" s="50"/>
    </row>
    <row r="83" spans="1:9" ht="12">
      <c r="A83" s="44"/>
      <c r="G83" s="3"/>
      <c r="H83" s="50"/>
      <c r="I83" s="50"/>
    </row>
    <row r="84" spans="1:9" ht="12">
      <c r="A84" s="44"/>
      <c r="G84" s="3"/>
      <c r="H84" s="50"/>
      <c r="I84" s="50"/>
    </row>
    <row r="85" spans="1:9" ht="12">
      <c r="A85" s="44"/>
      <c r="G85" s="3"/>
      <c r="H85" s="50"/>
      <c r="I85" s="50"/>
    </row>
    <row r="86" spans="1:9" ht="12">
      <c r="A86" s="44"/>
      <c r="G86" s="3"/>
      <c r="H86" s="50"/>
      <c r="I86" s="50"/>
    </row>
    <row r="87" spans="1:9" ht="12">
      <c r="A87" s="44"/>
      <c r="G87" s="3"/>
      <c r="H87" s="50"/>
      <c r="I87" s="50"/>
    </row>
    <row r="88" spans="1:9" ht="12">
      <c r="A88" s="44"/>
      <c r="G88" s="3"/>
      <c r="H88" s="50"/>
      <c r="I88" s="50"/>
    </row>
    <row r="89" spans="1:9" ht="12">
      <c r="A89" s="44"/>
      <c r="G89" s="3"/>
      <c r="H89" s="50"/>
      <c r="I89" s="50"/>
    </row>
    <row r="90" spans="1:9" ht="12">
      <c r="A90" s="44"/>
      <c r="G90" s="3"/>
      <c r="H90" s="50"/>
      <c r="I90" s="50"/>
    </row>
    <row r="91" spans="1:9" ht="12">
      <c r="A91" s="44"/>
      <c r="G91" s="3"/>
      <c r="H91" s="50"/>
      <c r="I91" s="50"/>
    </row>
    <row r="92" spans="1:9" ht="12">
      <c r="A92" s="44"/>
      <c r="G92" s="3"/>
      <c r="H92" s="50"/>
      <c r="I92" s="50"/>
    </row>
    <row r="93" spans="1:9" ht="12">
      <c r="A93" s="44"/>
      <c r="G93" s="3"/>
      <c r="H93" s="50"/>
      <c r="I93" s="50"/>
    </row>
    <row r="94" spans="1:9" ht="12">
      <c r="A94" s="44"/>
      <c r="G94" s="3"/>
      <c r="H94" s="50"/>
      <c r="I94" s="50"/>
    </row>
    <row r="95" spans="1:9" ht="12">
      <c r="A95" s="44"/>
      <c r="G95" s="3"/>
      <c r="H95" s="50"/>
      <c r="I95" s="50"/>
    </row>
    <row r="96" spans="1:9" ht="12">
      <c r="A96" s="44"/>
      <c r="G96" s="3"/>
      <c r="H96" s="50"/>
      <c r="I96" s="50"/>
    </row>
    <row r="97" spans="1:9" ht="12">
      <c r="A97" s="44"/>
      <c r="G97" s="3"/>
      <c r="H97" s="50"/>
      <c r="I97" s="50"/>
    </row>
    <row r="98" spans="1:9" ht="12">
      <c r="A98" s="44"/>
      <c r="G98" s="3"/>
      <c r="H98" s="50"/>
      <c r="I98" s="50"/>
    </row>
    <row r="99" spans="1:9" ht="12">
      <c r="A99" s="44"/>
      <c r="G99" s="3"/>
      <c r="H99" s="50"/>
      <c r="I99" s="50"/>
    </row>
    <row r="100" spans="1:9" ht="12">
      <c r="A100" s="44"/>
      <c r="G100" s="3"/>
      <c r="H100" s="50"/>
      <c r="I100" s="50"/>
    </row>
    <row r="101" spans="1:9" ht="12">
      <c r="A101" s="44"/>
      <c r="G101" s="3"/>
      <c r="H101" s="50"/>
      <c r="I101" s="50"/>
    </row>
    <row r="102" spans="1:9" ht="12">
      <c r="A102" s="44"/>
      <c r="G102" s="3"/>
      <c r="H102" s="50"/>
      <c r="I102" s="50"/>
    </row>
    <row r="103" spans="1:9" ht="12">
      <c r="A103" s="44"/>
      <c r="G103" s="3"/>
      <c r="H103" s="50"/>
      <c r="I103" s="50"/>
    </row>
    <row r="104" spans="1:9" ht="12">
      <c r="A104" s="44"/>
      <c r="G104" s="3"/>
      <c r="H104" s="50"/>
      <c r="I104" s="50"/>
    </row>
    <row r="105" spans="1:9" ht="12">
      <c r="A105" s="44"/>
      <c r="G105" s="3"/>
      <c r="H105" s="50"/>
      <c r="I105" s="50"/>
    </row>
    <row r="106" spans="1:9" ht="12">
      <c r="A106" s="44"/>
      <c r="G106" s="3"/>
      <c r="H106" s="50"/>
      <c r="I106" s="50"/>
    </row>
    <row r="107" spans="1:9" ht="12">
      <c r="A107" s="44"/>
      <c r="G107" s="3"/>
      <c r="H107" s="50"/>
      <c r="I107" s="50"/>
    </row>
    <row r="108" spans="1:9" ht="12">
      <c r="A108" s="44"/>
      <c r="G108" s="3"/>
      <c r="H108" s="50"/>
      <c r="I108" s="50"/>
    </row>
    <row r="109" spans="1:9" ht="12">
      <c r="A109" s="44"/>
      <c r="G109" s="3"/>
      <c r="H109" s="50"/>
      <c r="I109" s="50"/>
    </row>
    <row r="110" spans="1:9" ht="12">
      <c r="A110" s="44"/>
      <c r="G110" s="3"/>
      <c r="H110" s="50"/>
      <c r="I110" s="50"/>
    </row>
    <row r="111" spans="1:9" ht="12">
      <c r="A111" s="44"/>
      <c r="G111" s="3"/>
      <c r="H111" s="50"/>
      <c r="I111" s="50"/>
    </row>
    <row r="112" spans="1:9" ht="12">
      <c r="A112" s="44"/>
      <c r="G112" s="3"/>
      <c r="H112" s="50"/>
      <c r="I112" s="50"/>
    </row>
    <row r="113" spans="1:9" ht="12">
      <c r="A113" s="44"/>
      <c r="G113" s="3"/>
      <c r="H113" s="50"/>
      <c r="I113" s="50"/>
    </row>
    <row r="114" spans="1:9" ht="12">
      <c r="A114" s="44"/>
      <c r="G114" s="3"/>
      <c r="H114" s="50"/>
      <c r="I114" s="50"/>
    </row>
    <row r="115" spans="1:9" ht="12">
      <c r="A115" s="44"/>
      <c r="G115" s="3"/>
      <c r="H115" s="50"/>
      <c r="I115" s="50"/>
    </row>
    <row r="116" spans="1:9" ht="12">
      <c r="A116" s="44"/>
      <c r="G116" s="3"/>
      <c r="H116" s="50"/>
      <c r="I116" s="50"/>
    </row>
    <row r="117" spans="1:9" ht="12">
      <c r="A117" s="44"/>
      <c r="G117" s="3"/>
      <c r="H117" s="50"/>
      <c r="I117" s="50"/>
    </row>
    <row r="118" spans="1:9" ht="12">
      <c r="A118" s="44"/>
      <c r="G118" s="3"/>
      <c r="H118" s="50"/>
      <c r="I118" s="50"/>
    </row>
    <row r="119" spans="1:9" ht="12">
      <c r="A119" s="44"/>
      <c r="G119" s="3"/>
      <c r="H119" s="50"/>
      <c r="I119" s="50"/>
    </row>
    <row r="120" spans="1:9" ht="12">
      <c r="A120" s="44"/>
      <c r="G120" s="3"/>
      <c r="H120" s="50"/>
      <c r="I120" s="50"/>
    </row>
    <row r="121" spans="1:9" ht="12">
      <c r="A121" s="44"/>
      <c r="G121" s="3"/>
      <c r="H121" s="50"/>
      <c r="I121" s="50"/>
    </row>
    <row r="122" spans="1:9" ht="12">
      <c r="A122" s="44"/>
      <c r="G122" s="3"/>
      <c r="H122" s="50"/>
      <c r="I122" s="50"/>
    </row>
    <row r="123" spans="1:9" ht="12">
      <c r="A123" s="44"/>
      <c r="G123" s="3"/>
      <c r="H123" s="50"/>
      <c r="I123" s="50"/>
    </row>
    <row r="124" spans="1:9" ht="12">
      <c r="A124" s="44"/>
      <c r="G124" s="3"/>
      <c r="H124" s="50"/>
      <c r="I124" s="50"/>
    </row>
    <row r="125" spans="1:9" ht="12">
      <c r="A125" s="44"/>
      <c r="G125" s="3"/>
      <c r="H125" s="50"/>
      <c r="I125" s="50"/>
    </row>
    <row r="126" spans="1:9" ht="12">
      <c r="A126" s="44"/>
      <c r="G126" s="3"/>
      <c r="H126" s="50"/>
      <c r="I126" s="50"/>
    </row>
    <row r="127" spans="1:9" ht="12">
      <c r="A127" s="44"/>
      <c r="G127" s="3"/>
      <c r="H127" s="50"/>
      <c r="I127" s="50"/>
    </row>
    <row r="128" spans="1:9" ht="12">
      <c r="A128" s="44"/>
      <c r="G128" s="3"/>
      <c r="H128" s="50"/>
      <c r="I128" s="50"/>
    </row>
    <row r="129" spans="1:9" ht="12">
      <c r="A129" s="44"/>
      <c r="G129" s="3"/>
      <c r="H129" s="50"/>
      <c r="I129" s="50"/>
    </row>
    <row r="130" spans="1:9" ht="12">
      <c r="A130" s="44"/>
      <c r="G130" s="3"/>
      <c r="H130" s="50"/>
      <c r="I130" s="50"/>
    </row>
    <row r="131" spans="1:9" ht="12">
      <c r="A131" s="44"/>
      <c r="G131" s="3"/>
      <c r="H131" s="50"/>
      <c r="I131" s="50"/>
    </row>
    <row r="132" spans="1:9" ht="12">
      <c r="A132" s="44"/>
      <c r="G132" s="3"/>
      <c r="H132" s="50"/>
      <c r="I132" s="50"/>
    </row>
    <row r="133" spans="1:9" ht="12">
      <c r="A133" s="44"/>
      <c r="G133" s="3"/>
      <c r="H133" s="50"/>
      <c r="I133" s="50"/>
    </row>
    <row r="134" spans="1:9" ht="12">
      <c r="A134" s="44"/>
      <c r="G134" s="3"/>
      <c r="H134" s="50"/>
      <c r="I134" s="50"/>
    </row>
    <row r="135" spans="1:9" ht="12">
      <c r="A135" s="44"/>
      <c r="G135" s="3"/>
      <c r="H135" s="50"/>
      <c r="I135" s="50"/>
    </row>
    <row r="136" spans="1:9" ht="12">
      <c r="A136" s="44"/>
      <c r="G136" s="3"/>
      <c r="H136" s="50"/>
      <c r="I136" s="50"/>
    </row>
    <row r="137" spans="1:9" ht="12">
      <c r="A137" s="44"/>
      <c r="G137" s="3"/>
      <c r="H137" s="50"/>
      <c r="I137" s="50"/>
    </row>
    <row r="138" spans="1:9" ht="12">
      <c r="A138" s="44"/>
      <c r="G138" s="3"/>
      <c r="H138" s="50"/>
      <c r="I138" s="50"/>
    </row>
    <row r="139" spans="1:9" ht="12">
      <c r="A139" s="44"/>
      <c r="G139" s="3"/>
      <c r="H139" s="50"/>
      <c r="I139" s="50"/>
    </row>
    <row r="140" spans="1:9" ht="12">
      <c r="A140" s="44"/>
      <c r="G140" s="3"/>
      <c r="H140" s="50"/>
      <c r="I140" s="50"/>
    </row>
    <row r="141" spans="1:9" ht="12">
      <c r="A141" s="44"/>
      <c r="G141" s="3"/>
      <c r="H141" s="50"/>
      <c r="I141" s="50"/>
    </row>
    <row r="142" spans="1:9" ht="12">
      <c r="A142" s="44"/>
      <c r="G142" s="3"/>
      <c r="H142" s="50"/>
      <c r="I142" s="50"/>
    </row>
    <row r="143" spans="1:9" ht="12">
      <c r="A143" s="44"/>
      <c r="G143" s="3"/>
      <c r="H143" s="50"/>
      <c r="I143" s="50"/>
    </row>
    <row r="144" spans="1:9" ht="12">
      <c r="A144" s="44"/>
      <c r="G144" s="3"/>
      <c r="H144" s="50"/>
      <c r="I144" s="50"/>
    </row>
    <row r="145" spans="1:9" ht="12">
      <c r="A145" s="44"/>
      <c r="G145" s="3"/>
      <c r="H145" s="50"/>
      <c r="I145" s="50"/>
    </row>
    <row r="146" spans="1:9" ht="12">
      <c r="A146" s="44"/>
      <c r="G146" s="3"/>
      <c r="H146" s="50"/>
      <c r="I146" s="50"/>
    </row>
    <row r="147" spans="1:9" ht="12">
      <c r="A147" s="44"/>
      <c r="G147" s="3"/>
      <c r="H147" s="50"/>
      <c r="I147" s="50"/>
    </row>
    <row r="148" spans="1:9" ht="12">
      <c r="A148" s="44"/>
      <c r="G148" s="3"/>
      <c r="H148" s="50"/>
      <c r="I148" s="50"/>
    </row>
    <row r="149" spans="1:9" ht="12">
      <c r="A149" s="44"/>
      <c r="G149" s="3"/>
      <c r="H149" s="50"/>
      <c r="I149" s="50"/>
    </row>
    <row r="150" spans="1:9" ht="12">
      <c r="A150" s="44"/>
      <c r="G150" s="3"/>
      <c r="H150" s="50"/>
      <c r="I150" s="50"/>
    </row>
    <row r="151" spans="1:9" ht="12">
      <c r="A151" s="44"/>
      <c r="G151" s="3"/>
      <c r="H151" s="50"/>
      <c r="I151" s="50"/>
    </row>
    <row r="152" spans="1:9" ht="12">
      <c r="A152" s="44"/>
      <c r="G152" s="3"/>
      <c r="H152" s="50"/>
      <c r="I152" s="50"/>
    </row>
    <row r="153" spans="1:9" ht="12">
      <c r="A153" s="44"/>
      <c r="G153" s="3"/>
      <c r="H153" s="50"/>
      <c r="I153" s="50"/>
    </row>
    <row r="154" spans="1:9" ht="12">
      <c r="A154" s="44"/>
      <c r="G154" s="3"/>
      <c r="H154" s="50"/>
      <c r="I154" s="50"/>
    </row>
    <row r="155" spans="1:9" ht="12">
      <c r="A155" s="44"/>
      <c r="G155" s="3"/>
      <c r="H155" s="50"/>
      <c r="I155" s="50"/>
    </row>
    <row r="156" spans="1:9" ht="12">
      <c r="A156" s="44"/>
      <c r="G156" s="3"/>
      <c r="H156" s="50"/>
      <c r="I156" s="50"/>
    </row>
    <row r="157" spans="1:9" ht="12">
      <c r="A157" s="44"/>
      <c r="G157" s="3"/>
      <c r="H157" s="50"/>
      <c r="I157" s="50"/>
    </row>
    <row r="158" spans="1:9" ht="12">
      <c r="A158" s="44"/>
      <c r="G158" s="3"/>
      <c r="H158" s="50"/>
      <c r="I158" s="50"/>
    </row>
    <row r="159" spans="1:9" ht="12">
      <c r="A159" s="44"/>
      <c r="G159" s="3"/>
      <c r="H159" s="50"/>
      <c r="I159" s="50"/>
    </row>
    <row r="160" spans="1:9" ht="12">
      <c r="A160" s="44"/>
      <c r="G160" s="3"/>
      <c r="H160" s="50"/>
      <c r="I160" s="50"/>
    </row>
    <row r="161" spans="1:9" ht="12">
      <c r="A161" s="44"/>
      <c r="G161" s="3"/>
      <c r="H161" s="50"/>
      <c r="I161" s="50"/>
    </row>
    <row r="162" spans="1:9" ht="12">
      <c r="A162" s="44"/>
      <c r="G162" s="3"/>
      <c r="H162" s="50"/>
      <c r="I162" s="50"/>
    </row>
    <row r="163" spans="1:9" ht="12">
      <c r="A163" s="44"/>
      <c r="G163" s="3"/>
      <c r="H163" s="50"/>
      <c r="I163" s="50"/>
    </row>
    <row r="164" spans="1:9" ht="12">
      <c r="A164" s="44"/>
      <c r="G164" s="3"/>
      <c r="H164" s="50"/>
      <c r="I164" s="50"/>
    </row>
    <row r="165" spans="1:9" ht="12">
      <c r="A165" s="44"/>
      <c r="G165" s="3"/>
      <c r="H165" s="50"/>
      <c r="I165" s="50"/>
    </row>
    <row r="166" spans="1:9" ht="12">
      <c r="A166" s="44"/>
      <c r="G166" s="3"/>
      <c r="H166" s="50"/>
      <c r="I166" s="50"/>
    </row>
    <row r="167" spans="1:9" ht="12">
      <c r="A167" s="44"/>
      <c r="G167" s="3"/>
      <c r="H167" s="50"/>
      <c r="I167" s="50"/>
    </row>
    <row r="168" spans="1:9" ht="12">
      <c r="A168" s="44"/>
      <c r="G168" s="3"/>
      <c r="H168" s="50"/>
      <c r="I168" s="50"/>
    </row>
    <row r="169" spans="1:9" ht="12">
      <c r="A169" s="44"/>
      <c r="G169" s="3"/>
      <c r="H169" s="50"/>
      <c r="I169" s="50"/>
    </row>
    <row r="170" spans="1:9" ht="12">
      <c r="A170" s="44"/>
      <c r="G170" s="3"/>
      <c r="H170" s="50"/>
      <c r="I170" s="50"/>
    </row>
    <row r="171" spans="1:9" ht="12">
      <c r="A171" s="44"/>
      <c r="G171" s="3"/>
      <c r="H171" s="50"/>
      <c r="I171" s="50"/>
    </row>
    <row r="172" spans="1:9" ht="12">
      <c r="A172" s="44"/>
      <c r="G172" s="3"/>
      <c r="H172" s="50"/>
      <c r="I172" s="50"/>
    </row>
    <row r="173" spans="1:9" ht="12">
      <c r="A173" s="44"/>
      <c r="G173" s="3"/>
      <c r="H173" s="50"/>
      <c r="I173" s="50"/>
    </row>
    <row r="174" spans="1:9" ht="12">
      <c r="A174" s="44"/>
      <c r="G174" s="3"/>
      <c r="H174" s="50"/>
      <c r="I174" s="50"/>
    </row>
    <row r="175" spans="1:9" ht="12">
      <c r="A175" s="44"/>
      <c r="G175" s="3"/>
      <c r="H175" s="50"/>
      <c r="I175" s="50"/>
    </row>
    <row r="176" spans="1:9" ht="12">
      <c r="A176" s="44"/>
      <c r="G176" s="3"/>
      <c r="H176" s="50"/>
      <c r="I176" s="50"/>
    </row>
    <row r="177" spans="1:9" ht="12">
      <c r="A177" s="44"/>
      <c r="G177" s="3"/>
      <c r="H177" s="50"/>
      <c r="I177" s="50"/>
    </row>
    <row r="178" spans="1:9" ht="12">
      <c r="A178" s="44"/>
      <c r="G178" s="3"/>
      <c r="H178" s="50"/>
      <c r="I178" s="50"/>
    </row>
    <row r="179" spans="1:9" ht="12">
      <c r="A179" s="44"/>
      <c r="G179" s="3"/>
      <c r="H179" s="50"/>
      <c r="I179" s="50"/>
    </row>
    <row r="180" spans="1:9" ht="12">
      <c r="A180" s="44"/>
      <c r="G180" s="3"/>
      <c r="H180" s="50"/>
      <c r="I180" s="50"/>
    </row>
    <row r="181" spans="1:9" ht="12">
      <c r="A181" s="44"/>
      <c r="G181" s="3"/>
      <c r="H181" s="50"/>
      <c r="I181" s="50"/>
    </row>
    <row r="182" spans="1:9" ht="12">
      <c r="A182" s="44"/>
      <c r="G182" s="3"/>
      <c r="H182" s="50"/>
      <c r="I182" s="50"/>
    </row>
    <row r="183" spans="1:9" ht="12">
      <c r="A183" s="44"/>
      <c r="G183" s="3"/>
      <c r="H183" s="50"/>
      <c r="I183" s="50"/>
    </row>
    <row r="184" spans="1:9" ht="12">
      <c r="A184" s="44"/>
      <c r="G184" s="3"/>
      <c r="H184" s="50"/>
      <c r="I184" s="50"/>
    </row>
    <row r="185" spans="1:9" ht="12">
      <c r="A185" s="44"/>
      <c r="G185" s="3"/>
      <c r="H185" s="50"/>
      <c r="I185" s="50"/>
    </row>
    <row r="186" spans="1:9" ht="12">
      <c r="A186" s="44"/>
      <c r="G186" s="3"/>
      <c r="H186" s="50"/>
      <c r="I186" s="50"/>
    </row>
    <row r="187" spans="1:9" ht="12">
      <c r="A187" s="44"/>
      <c r="G187" s="3"/>
      <c r="H187" s="50"/>
      <c r="I187" s="50"/>
    </row>
    <row r="188" spans="1:9" ht="12">
      <c r="A188" s="44"/>
      <c r="G188" s="3"/>
      <c r="H188" s="50"/>
      <c r="I188" s="50"/>
    </row>
    <row r="189" spans="1:9" ht="12">
      <c r="A189" s="44"/>
      <c r="G189" s="3"/>
      <c r="H189" s="50"/>
      <c r="I189" s="50"/>
    </row>
    <row r="190" spans="1:9" ht="12">
      <c r="A190" s="44"/>
      <c r="G190" s="3"/>
      <c r="H190" s="50"/>
      <c r="I190" s="50"/>
    </row>
    <row r="191" spans="1:9" ht="12">
      <c r="A191" s="44"/>
      <c r="G191" s="3"/>
      <c r="H191" s="50"/>
      <c r="I191" s="50"/>
    </row>
    <row r="192" spans="1:9" ht="12">
      <c r="A192" s="44"/>
      <c r="G192" s="3"/>
      <c r="H192" s="50"/>
      <c r="I192" s="50"/>
    </row>
    <row r="193" spans="1:9" ht="12">
      <c r="A193" s="44"/>
      <c r="G193" s="3"/>
      <c r="H193" s="50"/>
      <c r="I193" s="50"/>
    </row>
    <row r="194" spans="1:9" ht="12">
      <c r="A194" s="44"/>
      <c r="G194" s="3"/>
      <c r="H194" s="50"/>
      <c r="I194" s="50"/>
    </row>
    <row r="195" spans="1:9" ht="12">
      <c r="A195" s="44"/>
      <c r="G195" s="3"/>
      <c r="H195" s="50"/>
      <c r="I195" s="50"/>
    </row>
    <row r="196" spans="1:9" ht="12">
      <c r="A196" s="44"/>
      <c r="G196" s="3"/>
      <c r="H196" s="50"/>
      <c r="I196" s="50"/>
    </row>
    <row r="197" spans="1:9" ht="12">
      <c r="A197" s="44"/>
      <c r="G197" s="3"/>
      <c r="H197" s="50"/>
      <c r="I197" s="50"/>
    </row>
    <row r="198" spans="1:9" ht="12">
      <c r="A198" s="44"/>
      <c r="G198" s="3"/>
      <c r="H198" s="50"/>
      <c r="I198" s="50"/>
    </row>
    <row r="199" spans="1:9" ht="12">
      <c r="A199" s="44"/>
      <c r="G199" s="3"/>
      <c r="H199" s="50"/>
      <c r="I199" s="50"/>
    </row>
    <row r="200" spans="1:9" ht="12">
      <c r="A200" s="44"/>
      <c r="G200" s="3"/>
      <c r="H200" s="50"/>
      <c r="I200" s="50"/>
    </row>
    <row r="201" spans="1:9" ht="12">
      <c r="A201" s="44"/>
      <c r="G201" s="3"/>
      <c r="H201" s="50"/>
      <c r="I201" s="50"/>
    </row>
    <row r="202" spans="1:9" ht="12">
      <c r="A202" s="44"/>
      <c r="G202" s="3"/>
      <c r="H202" s="50"/>
      <c r="I202" s="50"/>
    </row>
    <row r="203" spans="1:9" ht="12">
      <c r="A203" s="44"/>
      <c r="G203" s="3"/>
      <c r="H203" s="50"/>
      <c r="I203" s="50"/>
    </row>
    <row r="204" spans="1:9" ht="12">
      <c r="A204" s="44"/>
      <c r="G204" s="3"/>
      <c r="H204" s="50"/>
      <c r="I204" s="50"/>
    </row>
    <row r="205" spans="1:9" ht="12">
      <c r="A205" s="44"/>
      <c r="G205" s="3"/>
      <c r="H205" s="50"/>
      <c r="I205" s="50"/>
    </row>
    <row r="206" spans="1:9" ht="12">
      <c r="A206" s="44"/>
      <c r="G206" s="3"/>
      <c r="H206" s="50"/>
      <c r="I206" s="50"/>
    </row>
    <row r="207" spans="1:9" ht="12">
      <c r="A207" s="44"/>
      <c r="G207" s="3"/>
      <c r="H207" s="50"/>
      <c r="I207" s="50"/>
    </row>
    <row r="208" spans="1:9" ht="12">
      <c r="A208" s="44"/>
      <c r="G208" s="3"/>
      <c r="H208" s="50"/>
      <c r="I208" s="50"/>
    </row>
    <row r="209" spans="1:9" ht="12">
      <c r="A209" s="44"/>
      <c r="G209" s="3"/>
      <c r="H209" s="50"/>
      <c r="I209" s="50"/>
    </row>
    <row r="210" spans="1:9" ht="12">
      <c r="A210" s="44"/>
      <c r="G210" s="3"/>
      <c r="H210" s="50"/>
      <c r="I210" s="50"/>
    </row>
  </sheetData>
  <sheetProtection/>
  <printOptions/>
  <pageMargins left="0.5" right="0.25" top="1" bottom="1" header="0.5" footer="0.5"/>
  <pageSetup horizontalDpi="600" verticalDpi="600" orientation="landscape" scale="90"/>
  <headerFooter alignWithMargins="0">
    <oddHeader>&amp;C&amp;"Arial,Bold"&amp;14MCCBL Vendor Payment Lists-UB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64"/>
  <sheetViews>
    <sheetView tabSelected="1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8" sqref="K18"/>
    </sheetView>
  </sheetViews>
  <sheetFormatPr defaultColWidth="8.8515625" defaultRowHeight="12.75"/>
  <cols>
    <col min="1" max="1" width="18.140625" style="11" customWidth="1"/>
    <col min="2" max="2" width="13.8515625" style="0" hidden="1" customWidth="1"/>
    <col min="3" max="4" width="17.28125" style="0" customWidth="1"/>
    <col min="5" max="5" width="14.8515625" style="0" customWidth="1"/>
    <col min="6" max="6" width="15.28125" style="0" customWidth="1"/>
    <col min="7" max="9" width="13.421875" style="0" customWidth="1"/>
    <col min="10" max="10" width="14.421875" style="0" customWidth="1"/>
    <col min="11" max="11" width="14.8515625" style="0" customWidth="1"/>
    <col min="12" max="12" width="14.28125" style="0" customWidth="1"/>
    <col min="13" max="13" width="15.140625" style="2" customWidth="1"/>
    <col min="14" max="14" width="15.8515625" style="10" customWidth="1"/>
    <col min="15" max="15" width="16.00390625" style="0" customWidth="1"/>
    <col min="16" max="16" width="12.8515625" style="0" bestFit="1" customWidth="1"/>
  </cols>
  <sheetData>
    <row r="1" spans="1:15" s="11" customFormat="1" ht="12.75" thickBot="1">
      <c r="A1" s="29"/>
      <c r="B1" s="29" t="s">
        <v>24</v>
      </c>
      <c r="C1" s="29" t="s">
        <v>24</v>
      </c>
      <c r="D1" s="29" t="s">
        <v>6</v>
      </c>
      <c r="E1" s="29" t="s">
        <v>27</v>
      </c>
      <c r="F1" s="29" t="s">
        <v>28</v>
      </c>
      <c r="G1" s="29" t="s">
        <v>29</v>
      </c>
      <c r="H1" s="29" t="s">
        <v>41</v>
      </c>
      <c r="I1" s="29" t="s">
        <v>42</v>
      </c>
      <c r="J1" s="29" t="s">
        <v>30</v>
      </c>
      <c r="K1" s="29" t="s">
        <v>31</v>
      </c>
      <c r="L1" s="29" t="s">
        <v>32</v>
      </c>
      <c r="M1" s="29" t="s">
        <v>33</v>
      </c>
      <c r="N1" s="53" t="s">
        <v>34</v>
      </c>
      <c r="O1" s="22" t="s">
        <v>9</v>
      </c>
    </row>
    <row r="2" spans="1:15" ht="12">
      <c r="A2" s="30" t="s">
        <v>13</v>
      </c>
      <c r="B2" s="5"/>
      <c r="C2" s="5">
        <f>UMCP!H27</f>
        <v>5846554.919999999</v>
      </c>
      <c r="D2" s="5">
        <f>UMCP!H58</f>
        <v>4214565.53</v>
      </c>
      <c r="E2" s="5">
        <f>UMCP!H74</f>
        <v>3442261.75</v>
      </c>
      <c r="F2" s="5">
        <f>UMCP!H109</f>
        <v>3361436.8299999996</v>
      </c>
      <c r="G2" s="5">
        <f>UMCP!H135</f>
        <v>2647335.76</v>
      </c>
      <c r="H2" s="5">
        <f>UMCP!H160</f>
        <v>2074672.3600000003</v>
      </c>
      <c r="I2" s="5">
        <f>UMCP!H186</f>
        <v>3320245.2499999986</v>
      </c>
      <c r="J2" s="5">
        <f>UMCP!H209</f>
        <v>3554856.1799999997</v>
      </c>
      <c r="K2" s="5">
        <f>UMCP!H228</f>
        <v>623356.7100000001</v>
      </c>
      <c r="L2" s="5">
        <f>UMCP!H252</f>
        <v>2488493.26</v>
      </c>
      <c r="M2" s="18">
        <f>UMCP!H275</f>
        <v>2628861.0500000007</v>
      </c>
      <c r="N2" s="25">
        <f>UMCP!H299</f>
        <v>3100331.2300000004</v>
      </c>
      <c r="O2" s="21">
        <f>SUM(C2:N2)</f>
        <v>37302970.83</v>
      </c>
    </row>
    <row r="3" spans="1:15" ht="12">
      <c r="A3" s="30" t="s">
        <v>14</v>
      </c>
      <c r="B3" s="5"/>
      <c r="C3" s="5">
        <f>UMB!H15</f>
        <v>323504.11999999994</v>
      </c>
      <c r="D3" s="5">
        <f>UMB!H24</f>
        <v>313988.5</v>
      </c>
      <c r="E3" s="5">
        <f>UMB!H33</f>
        <v>488867.15</v>
      </c>
      <c r="F3" s="5">
        <f>UMB!H48</f>
        <v>738459.6799999999</v>
      </c>
      <c r="G3" s="5">
        <f>UMB!H59</f>
        <v>512555.10000000003</v>
      </c>
      <c r="H3" s="5">
        <f>UMB!H73</f>
        <v>1042254.1900000002</v>
      </c>
      <c r="I3" s="5">
        <f>UMB!H93</f>
        <v>1308568.1199999999</v>
      </c>
      <c r="J3" s="5">
        <f>UMB!H98</f>
        <v>646700.23</v>
      </c>
      <c r="K3" s="5">
        <f>UMB!H104</f>
        <v>594103.4</v>
      </c>
      <c r="L3" s="5">
        <f>UMB!H117</f>
        <v>900284.99</v>
      </c>
      <c r="M3" s="18">
        <f>UMB!H123</f>
        <v>692595.77</v>
      </c>
      <c r="N3" s="25">
        <f>UMB!H132</f>
        <v>155212.44</v>
      </c>
      <c r="O3" s="20">
        <f aca="true" t="shared" si="0" ref="O3:O15">SUM(C3:N3)</f>
        <v>7717093.69</v>
      </c>
    </row>
    <row r="4" spans="1:15" ht="12">
      <c r="A4" s="30" t="s">
        <v>15</v>
      </c>
      <c r="B4" s="5"/>
      <c r="C4" s="5">
        <f>UMBI!H5</f>
        <v>0</v>
      </c>
      <c r="D4" s="5">
        <f>UMBI!H7</f>
        <v>0</v>
      </c>
      <c r="E4" s="5">
        <f>UMBI!H9</f>
        <v>0</v>
      </c>
      <c r="F4" s="5">
        <f>UMBI!H11</f>
        <v>0</v>
      </c>
      <c r="G4" s="5">
        <f>UMBI!H13</f>
        <v>0</v>
      </c>
      <c r="H4" s="5">
        <f>UMBI!H15</f>
        <v>0</v>
      </c>
      <c r="I4" s="5">
        <f>UMBI!H17</f>
        <v>0</v>
      </c>
      <c r="J4" s="61">
        <f>UMBI!H19</f>
        <v>0</v>
      </c>
      <c r="K4" s="5">
        <f>UMBI!H21</f>
        <v>0</v>
      </c>
      <c r="L4" s="18">
        <f>UMBI!H23</f>
        <v>0</v>
      </c>
      <c r="M4" s="18">
        <f>UMBI!H25</f>
        <v>0</v>
      </c>
      <c r="N4" s="18">
        <f>UMBI!H27</f>
        <v>0</v>
      </c>
      <c r="O4" s="20">
        <f t="shared" si="0"/>
        <v>0</v>
      </c>
    </row>
    <row r="5" spans="1:15" ht="12">
      <c r="A5" s="30" t="s">
        <v>16</v>
      </c>
      <c r="B5" s="5"/>
      <c r="C5" s="5">
        <f>UMES!H8</f>
        <v>334477.1</v>
      </c>
      <c r="D5" s="5">
        <f>UMES!H14</f>
        <v>358823.55</v>
      </c>
      <c r="E5" s="5">
        <f>UMES!H23</f>
        <v>199168.51</v>
      </c>
      <c r="F5" s="5">
        <f>UMES!H32</f>
        <v>420033.55000000005</v>
      </c>
      <c r="G5" s="5">
        <f>UMES!H39</f>
        <v>56961.6</v>
      </c>
      <c r="H5" s="5">
        <f>UMES!H47</f>
        <v>1425634.7</v>
      </c>
      <c r="I5" s="5">
        <f>UMES!H52</f>
        <v>370908.2</v>
      </c>
      <c r="J5" s="5">
        <f>UMES!H59</f>
        <v>512610.18</v>
      </c>
      <c r="K5" s="5">
        <f>UMES!H66</f>
        <v>57828.1</v>
      </c>
      <c r="L5" s="5">
        <f>UMES!H73</f>
        <v>234556.77</v>
      </c>
      <c r="M5" s="18">
        <f>UMES!H78</f>
        <v>125964.61</v>
      </c>
      <c r="N5" s="25">
        <f>UMES!H84</f>
        <v>56144.15</v>
      </c>
      <c r="O5" s="20">
        <f t="shared" si="0"/>
        <v>4153111.02</v>
      </c>
    </row>
    <row r="6" spans="1:15" ht="12">
      <c r="A6" s="30" t="s">
        <v>17</v>
      </c>
      <c r="B6" s="5"/>
      <c r="C6" s="5">
        <f>UMBC!H19</f>
        <v>1632302.12</v>
      </c>
      <c r="D6" s="5">
        <f>UMBC!H37</f>
        <v>2603498.3099999996</v>
      </c>
      <c r="E6" s="5">
        <f>UMBC!H57</f>
        <v>367687.2</v>
      </c>
      <c r="F6" s="5">
        <f>UMBC!H76</f>
        <v>5172925.57</v>
      </c>
      <c r="G6" s="5">
        <f>UMBC!H82</f>
        <v>104185.2</v>
      </c>
      <c r="H6" s="5">
        <f>UMBC!H90</f>
        <v>5672214</v>
      </c>
      <c r="I6" s="5">
        <f>UMBC!H100</f>
        <v>2126993.35</v>
      </c>
      <c r="J6" s="5">
        <f>UMBC!H106</f>
        <v>2887086.95</v>
      </c>
      <c r="K6" s="5">
        <f>UMBC!H113</f>
        <v>3122562.1</v>
      </c>
      <c r="L6" s="5">
        <f>UMBC!H119</f>
        <v>2597584.79</v>
      </c>
      <c r="M6" s="18">
        <f>UMBC!H127</f>
        <v>3024379.85</v>
      </c>
      <c r="N6" s="25">
        <f>UMBC!H134</f>
        <v>2381176.33</v>
      </c>
      <c r="O6" s="20">
        <f t="shared" si="0"/>
        <v>31692595.770000003</v>
      </c>
    </row>
    <row r="7" spans="1:15" ht="12">
      <c r="A7" s="30" t="s">
        <v>18</v>
      </c>
      <c r="B7" s="5"/>
      <c r="C7" s="6">
        <f>UMUC!H5</f>
        <v>0</v>
      </c>
      <c r="D7" s="6">
        <f>UMUC!H7</f>
        <v>0</v>
      </c>
      <c r="E7" s="5">
        <f>UMUC!H9</f>
        <v>0</v>
      </c>
      <c r="F7" s="5">
        <f>UMUC!H11</f>
        <v>0</v>
      </c>
      <c r="G7" s="5">
        <f>UMUC!H13</f>
        <v>0</v>
      </c>
      <c r="H7" s="5">
        <f>UMUC!H15</f>
        <v>0</v>
      </c>
      <c r="I7" s="5">
        <f>UMUC!H17</f>
        <v>0</v>
      </c>
      <c r="J7" s="5">
        <f>UMUC!H19</f>
        <v>0</v>
      </c>
      <c r="K7" s="5">
        <f>UMUC!H21</f>
        <v>0</v>
      </c>
      <c r="L7" s="5">
        <f>UMUC!H23</f>
        <v>0</v>
      </c>
      <c r="M7" s="18">
        <f>UMUC!H25</f>
        <v>0</v>
      </c>
      <c r="N7" s="18">
        <f>UMUC!H27</f>
        <v>0</v>
      </c>
      <c r="O7" s="20">
        <f t="shared" si="0"/>
        <v>0</v>
      </c>
    </row>
    <row r="8" spans="1:15" ht="12">
      <c r="A8" s="30" t="s">
        <v>19</v>
      </c>
      <c r="B8" s="5"/>
      <c r="C8" s="5">
        <f>CES!H5</f>
        <v>0</v>
      </c>
      <c r="D8" s="5">
        <f>CES!H7</f>
        <v>0</v>
      </c>
      <c r="E8" s="5">
        <f>CES!H9</f>
        <v>0</v>
      </c>
      <c r="F8" s="5">
        <f>CES!H11</f>
        <v>0</v>
      </c>
      <c r="G8" s="5">
        <f>CES!H13</f>
        <v>0</v>
      </c>
      <c r="H8" s="5">
        <f>CES!H15</f>
        <v>0</v>
      </c>
      <c r="I8" s="5">
        <f>CES!H17</f>
        <v>0</v>
      </c>
      <c r="J8" s="5">
        <f>CES!H21</f>
        <v>29881.8</v>
      </c>
      <c r="K8" s="5">
        <f>CES!H25</f>
        <v>29881.8</v>
      </c>
      <c r="L8" s="5">
        <f>CES!H29</f>
        <v>29881.8</v>
      </c>
      <c r="M8" s="18">
        <f>CES!H33</f>
        <v>69724.2</v>
      </c>
      <c r="N8" s="25">
        <f>CES!H38</f>
        <v>82470.21</v>
      </c>
      <c r="O8" s="20">
        <f t="shared" si="0"/>
        <v>241839.81</v>
      </c>
    </row>
    <row r="9" spans="1:15" ht="12">
      <c r="A9" s="30" t="s">
        <v>43</v>
      </c>
      <c r="B9" s="5"/>
      <c r="C9" s="5">
        <f>USM!H6</f>
        <v>0</v>
      </c>
      <c r="D9" s="5">
        <f>USM!H8</f>
        <v>0</v>
      </c>
      <c r="E9" s="5">
        <f>USM!H10</f>
        <v>0</v>
      </c>
      <c r="F9" s="5">
        <f>USM!H12</f>
        <v>0</v>
      </c>
      <c r="G9" s="5">
        <f>USM!H14</f>
        <v>0</v>
      </c>
      <c r="H9" s="5">
        <f>USM!H16</f>
        <v>0</v>
      </c>
      <c r="I9" s="5">
        <f>USM!H18</f>
        <v>0</v>
      </c>
      <c r="J9" s="5">
        <f>USM!H20</f>
        <v>0</v>
      </c>
      <c r="K9" s="5">
        <f>USM!H22</f>
        <v>0</v>
      </c>
      <c r="L9" s="5">
        <f>USM!H24</f>
        <v>0</v>
      </c>
      <c r="M9" s="18">
        <f>USM!H26</f>
        <v>0</v>
      </c>
      <c r="N9" s="25">
        <f>USM!H28</f>
        <v>0</v>
      </c>
      <c r="O9" s="20">
        <f t="shared" si="0"/>
        <v>0</v>
      </c>
    </row>
    <row r="10" spans="1:15" ht="12">
      <c r="A10" s="30" t="s">
        <v>20</v>
      </c>
      <c r="B10" s="5"/>
      <c r="C10" s="5">
        <f>BSU!H15</f>
        <v>1221923.0999999999</v>
      </c>
      <c r="D10" s="5">
        <f>BSU!H28</f>
        <v>553734.5499999999</v>
      </c>
      <c r="E10" s="5">
        <f>BSU!H33</f>
        <v>6452.08</v>
      </c>
      <c r="F10" s="5">
        <f>BSU!H45</f>
        <v>1062095.3</v>
      </c>
      <c r="G10" s="5">
        <f>BSU!H55</f>
        <v>448854.75</v>
      </c>
      <c r="H10" s="5">
        <f>BSU!H63</f>
        <v>573319.43</v>
      </c>
      <c r="I10" s="5">
        <f>BSU!H73</f>
        <v>717557.8900000001</v>
      </c>
      <c r="J10" s="5">
        <f>BSU!H79</f>
        <v>413160.63</v>
      </c>
      <c r="K10" s="5">
        <f>BSU!H84</f>
        <v>191773.51</v>
      </c>
      <c r="L10" s="5">
        <f>BSU!H90</f>
        <v>22856.08</v>
      </c>
      <c r="M10" s="18">
        <f>BSU!H96</f>
        <v>3559.48</v>
      </c>
      <c r="N10" s="34">
        <f>BSU!H100</f>
        <v>2496.13</v>
      </c>
      <c r="O10" s="20">
        <f t="shared" si="0"/>
        <v>5217782.930000001</v>
      </c>
    </row>
    <row r="11" spans="1:15" ht="12">
      <c r="A11" s="30" t="s">
        <v>35</v>
      </c>
      <c r="B11" s="5"/>
      <c r="C11" s="5">
        <f>CSU!H23</f>
        <v>272122.48</v>
      </c>
      <c r="D11" s="5">
        <f>CSU!H39</f>
        <v>90013.20999999999</v>
      </c>
      <c r="E11" s="5">
        <f>CSU!H60</f>
        <v>427128.74000000005</v>
      </c>
      <c r="F11" s="5">
        <f>CSU!H78</f>
        <v>323582.93000000005</v>
      </c>
      <c r="G11" s="5">
        <f>CSU!H94</f>
        <v>152290.89</v>
      </c>
      <c r="H11" s="5">
        <f>CSU!H105</f>
        <v>2520446.87</v>
      </c>
      <c r="I11" s="5">
        <f>CSU!H125</f>
        <v>1478343.2</v>
      </c>
      <c r="J11" s="5">
        <f>CSU!H150</f>
        <v>1239020.3900000001</v>
      </c>
      <c r="K11" s="5">
        <f>CSU!H154</f>
        <v>7005</v>
      </c>
      <c r="L11" s="5">
        <f>CSU!H169</f>
        <v>597509.44</v>
      </c>
      <c r="M11" s="18">
        <f>CSU!H183</f>
        <v>399385.99</v>
      </c>
      <c r="N11" s="18">
        <f>CSU!H191</f>
        <v>1382562.0599999998</v>
      </c>
      <c r="O11" s="20">
        <f t="shared" si="0"/>
        <v>8889411.200000001</v>
      </c>
    </row>
    <row r="12" spans="1:15" ht="12">
      <c r="A12" s="30" t="s">
        <v>21</v>
      </c>
      <c r="B12" s="5"/>
      <c r="C12" s="5">
        <f>FSU!H7</f>
        <v>1531.53</v>
      </c>
      <c r="D12" s="5">
        <f>FSU!H15</f>
        <v>3217457.49</v>
      </c>
      <c r="E12" s="5">
        <f>FSU!H19</f>
        <v>750</v>
      </c>
      <c r="F12" s="5">
        <f>FSU!H29</f>
        <v>3305545.31</v>
      </c>
      <c r="G12" s="5">
        <f>FSU!H35</f>
        <v>1571641.56</v>
      </c>
      <c r="H12" s="5">
        <f>FSU!H41</f>
        <v>2419576.96</v>
      </c>
      <c r="I12" s="5">
        <f>FSU!H49</f>
        <v>1846322.0899999999</v>
      </c>
      <c r="J12" s="5">
        <f>FSU!H53</f>
        <v>50900.56</v>
      </c>
      <c r="K12" s="5">
        <f>FSU!H59</f>
        <v>3773015</v>
      </c>
      <c r="L12" s="5">
        <f>FSU!H64</f>
        <v>146651.97</v>
      </c>
      <c r="M12" s="18">
        <f>FSU!H70</f>
        <v>2348083.19</v>
      </c>
      <c r="N12" s="25">
        <f>FSU!H76</f>
        <v>6525442.15</v>
      </c>
      <c r="O12" s="20">
        <f t="shared" si="0"/>
        <v>25206917.810000002</v>
      </c>
    </row>
    <row r="13" spans="1:15" ht="12">
      <c r="A13" s="30" t="s">
        <v>8</v>
      </c>
      <c r="B13" s="5"/>
      <c r="C13" s="5">
        <f>SU!H5</f>
        <v>0</v>
      </c>
      <c r="D13" s="5">
        <f>SU!H7</f>
        <v>0</v>
      </c>
      <c r="E13" s="5">
        <f>SU!H9</f>
        <v>0</v>
      </c>
      <c r="F13" s="5">
        <f>SU!H13</f>
        <v>272.52</v>
      </c>
      <c r="G13" s="5">
        <f>SU!H15</f>
        <v>0</v>
      </c>
      <c r="H13" s="5">
        <f>SU!H17</f>
        <v>0</v>
      </c>
      <c r="I13" s="5">
        <f>SU!H19</f>
        <v>0</v>
      </c>
      <c r="J13" s="5">
        <f>SU!H27</f>
        <v>25498</v>
      </c>
      <c r="K13" s="79">
        <f>SU!H29</f>
        <v>0</v>
      </c>
      <c r="L13" s="5">
        <f>SU!H33</f>
        <v>1118</v>
      </c>
      <c r="M13" s="18">
        <f>SU!H35</f>
        <v>0</v>
      </c>
      <c r="N13" s="25">
        <f>SU!H39</f>
        <v>219862.46</v>
      </c>
      <c r="O13" s="20">
        <f t="shared" si="0"/>
        <v>246750.97999999998</v>
      </c>
    </row>
    <row r="14" spans="1:15" ht="12">
      <c r="A14" s="30" t="s">
        <v>22</v>
      </c>
      <c r="B14" s="5"/>
      <c r="C14" s="5">
        <f>TU!H6</f>
        <v>120195.21</v>
      </c>
      <c r="D14" s="5">
        <f>TU!H10</f>
        <v>69240.7</v>
      </c>
      <c r="E14" s="5">
        <f>TU!H15</f>
        <v>369985.72</v>
      </c>
      <c r="F14" s="5">
        <f>TU!H19</f>
        <v>27888</v>
      </c>
      <c r="G14" s="5">
        <f>TU!H23</f>
        <v>40750.3</v>
      </c>
      <c r="H14" s="5">
        <f>TU!H27</f>
        <v>6922.5</v>
      </c>
      <c r="I14" s="5">
        <f>TU!H33</f>
        <v>283887.42</v>
      </c>
      <c r="J14" s="5">
        <f>TU!H38</f>
        <v>50262.27</v>
      </c>
      <c r="K14" s="5">
        <f>TU!H44</f>
        <v>75134.1</v>
      </c>
      <c r="L14" s="5">
        <f>TU!H46</f>
        <v>0</v>
      </c>
      <c r="M14" s="18">
        <f>TU!H54</f>
        <v>268811.88</v>
      </c>
      <c r="N14" s="25">
        <f>TU!H61</f>
        <v>298609.88</v>
      </c>
      <c r="O14" s="20">
        <f t="shared" si="0"/>
        <v>1611687.98</v>
      </c>
    </row>
    <row r="15" spans="1:15" ht="12.75" thickBot="1">
      <c r="A15" s="31" t="s">
        <v>23</v>
      </c>
      <c r="B15" s="24"/>
      <c r="C15" s="19">
        <f>UB!H7</f>
        <v>4050791.31</v>
      </c>
      <c r="D15" s="19">
        <f>UB!H14</f>
        <v>2851756.35</v>
      </c>
      <c r="E15" s="19">
        <f>UB!H18</f>
        <v>5364151.75</v>
      </c>
      <c r="F15" s="19">
        <f>UB!H24</f>
        <v>4055381.66</v>
      </c>
      <c r="G15" s="19">
        <f>UB!H30</f>
        <v>4448700.07</v>
      </c>
      <c r="H15" s="19">
        <f>UB!H35</f>
        <v>246513.03999999998</v>
      </c>
      <c r="I15" s="19">
        <f>UB!H40</f>
        <v>402751.2</v>
      </c>
      <c r="J15" s="19">
        <f>UB!H46</f>
        <v>226921.03</v>
      </c>
      <c r="K15" s="19">
        <f>UB!H51</f>
        <v>52394.75</v>
      </c>
      <c r="L15" s="19">
        <f>UB!H61</f>
        <v>384701.23</v>
      </c>
      <c r="M15" s="19">
        <f>UB!H68</f>
        <v>4194202.73</v>
      </c>
      <c r="N15" s="26">
        <f>UB!H74</f>
        <v>32150.02</v>
      </c>
      <c r="O15" s="20">
        <f t="shared" si="0"/>
        <v>26310415.14</v>
      </c>
    </row>
    <row r="16" spans="1:16" ht="12.75" thickBot="1">
      <c r="A16" s="32" t="s">
        <v>9</v>
      </c>
      <c r="B16" s="23">
        <f>SUM(B2:B15)</f>
        <v>0</v>
      </c>
      <c r="C16" s="23">
        <f>SUM(C2:C15)</f>
        <v>13803401.89</v>
      </c>
      <c r="D16" s="23">
        <f aca="true" t="shared" si="1" ref="D16:N16">SUM(D2:D15)</f>
        <v>14273078.19</v>
      </c>
      <c r="E16" s="23">
        <f t="shared" si="1"/>
        <v>10666452.9</v>
      </c>
      <c r="F16" s="23">
        <f t="shared" si="1"/>
        <v>18467621.35</v>
      </c>
      <c r="G16" s="23">
        <f t="shared" si="1"/>
        <v>9983275.23</v>
      </c>
      <c r="H16" s="23">
        <f t="shared" si="1"/>
        <v>15981554.05</v>
      </c>
      <c r="I16" s="23">
        <f t="shared" si="1"/>
        <v>11855576.719999997</v>
      </c>
      <c r="J16" s="23">
        <f t="shared" si="1"/>
        <v>9636898.219999999</v>
      </c>
      <c r="K16" s="23">
        <f t="shared" si="1"/>
        <v>8527054.47</v>
      </c>
      <c r="L16" s="23">
        <f t="shared" si="1"/>
        <v>7403638.33</v>
      </c>
      <c r="M16" s="23">
        <f t="shared" si="1"/>
        <v>13755568.750000004</v>
      </c>
      <c r="N16" s="23">
        <f t="shared" si="1"/>
        <v>14236457.06</v>
      </c>
      <c r="O16" s="23">
        <f>SUM(O2:O15)</f>
        <v>148590577.16000003</v>
      </c>
      <c r="P16" s="10"/>
    </row>
    <row r="17" spans="1:14" s="10" customFormat="1" ht="12">
      <c r="A17" s="27"/>
      <c r="B17" s="17"/>
      <c r="C17" s="17"/>
      <c r="D17" s="17"/>
      <c r="E17" s="17"/>
      <c r="F17" s="17"/>
      <c r="M17" s="28"/>
      <c r="N17" s="14"/>
    </row>
    <row r="18" spans="1:15" s="10" customFormat="1" ht="12">
      <c r="A18" s="27" t="s">
        <v>235</v>
      </c>
      <c r="B18" s="7"/>
      <c r="C18" s="7">
        <v>13803401.89</v>
      </c>
      <c r="D18" s="7">
        <v>14273078.19</v>
      </c>
      <c r="E18" s="7">
        <v>10666452.9</v>
      </c>
      <c r="F18" s="7">
        <v>18467621.35</v>
      </c>
      <c r="G18" s="17">
        <v>9983275.23</v>
      </c>
      <c r="H18" s="17">
        <v>15981554.05</v>
      </c>
      <c r="I18" s="17">
        <v>11855576.72</v>
      </c>
      <c r="J18" s="17">
        <v>9636898.22</v>
      </c>
      <c r="K18" s="17">
        <v>8527054.47</v>
      </c>
      <c r="L18" s="42">
        <v>7403638.33</v>
      </c>
      <c r="M18" s="27">
        <v>13755568.75</v>
      </c>
      <c r="N18" s="27">
        <v>14236457.060000004</v>
      </c>
      <c r="O18" s="27">
        <f>SUM(C18:N18)</f>
        <v>148590577.16</v>
      </c>
    </row>
    <row r="19" spans="1:15" s="10" customFormat="1" ht="12.75" thickBot="1">
      <c r="A19" s="27" t="s">
        <v>44</v>
      </c>
      <c r="B19" s="41">
        <f aca="true" t="shared" si="2" ref="B19:O19">B18-B16</f>
        <v>0</v>
      </c>
      <c r="C19" s="41">
        <f t="shared" si="2"/>
        <v>0</v>
      </c>
      <c r="D19" s="41">
        <f t="shared" si="2"/>
        <v>0</v>
      </c>
      <c r="E19" s="41">
        <f t="shared" si="2"/>
        <v>0</v>
      </c>
      <c r="F19" s="41">
        <f t="shared" si="2"/>
        <v>0</v>
      </c>
      <c r="G19" s="41">
        <f t="shared" si="2"/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1">
        <f t="shared" si="2"/>
        <v>0</v>
      </c>
      <c r="O19" s="41">
        <f t="shared" si="2"/>
        <v>0</v>
      </c>
    </row>
    <row r="20" spans="1:14" s="10" customFormat="1" ht="12.75" thickTop="1">
      <c r="A20" s="27"/>
      <c r="M20" s="28"/>
      <c r="N20" s="14"/>
    </row>
    <row r="21" spans="1:14" s="10" customFormat="1" ht="12">
      <c r="A21" s="27"/>
      <c r="M21" s="28"/>
      <c r="N21" s="14"/>
    </row>
    <row r="22" spans="1:14" s="10" customFormat="1" ht="12">
      <c r="A22" s="27"/>
      <c r="M22" s="28"/>
      <c r="N22" s="14"/>
    </row>
    <row r="23" spans="1:14" s="10" customFormat="1" ht="12">
      <c r="A23" s="27"/>
      <c r="M23" s="28"/>
      <c r="N23" s="14"/>
    </row>
    <row r="24" spans="1:14" s="10" customFormat="1" ht="12">
      <c r="A24" s="27"/>
      <c r="M24" s="28"/>
      <c r="N24" s="14"/>
    </row>
    <row r="25" spans="1:14" s="10" customFormat="1" ht="12">
      <c r="A25" s="27"/>
      <c r="M25" s="28"/>
      <c r="N25" s="14"/>
    </row>
    <row r="26" spans="1:14" s="10" customFormat="1" ht="12">
      <c r="A26" s="27"/>
      <c r="M26" s="28"/>
      <c r="N26" s="14"/>
    </row>
    <row r="27" spans="1:14" s="10" customFormat="1" ht="12">
      <c r="A27" s="27"/>
      <c r="M27" s="28"/>
      <c r="N27" s="14"/>
    </row>
    <row r="28" spans="1:14" s="10" customFormat="1" ht="12">
      <c r="A28" s="27"/>
      <c r="L28" s="10" t="s">
        <v>1449</v>
      </c>
      <c r="M28" s="28"/>
      <c r="N28" s="14"/>
    </row>
    <row r="29" spans="1:14" s="10" customFormat="1" ht="12">
      <c r="A29" s="27"/>
      <c r="M29" s="28"/>
      <c r="N29" s="14"/>
    </row>
    <row r="30" spans="1:14" s="10" customFormat="1" ht="12">
      <c r="A30" s="27"/>
      <c r="M30" s="28"/>
      <c r="N30" s="14"/>
    </row>
    <row r="31" spans="1:14" s="10" customFormat="1" ht="12">
      <c r="A31" s="27"/>
      <c r="M31" s="28"/>
      <c r="N31" s="14"/>
    </row>
    <row r="32" spans="1:14" s="10" customFormat="1" ht="12">
      <c r="A32" s="27"/>
      <c r="M32" s="28"/>
      <c r="N32" s="14"/>
    </row>
    <row r="33" spans="1:14" s="10" customFormat="1" ht="12">
      <c r="A33" s="27"/>
      <c r="M33" s="28"/>
      <c r="N33" s="14"/>
    </row>
    <row r="34" spans="1:14" s="10" customFormat="1" ht="12">
      <c r="A34" s="27"/>
      <c r="M34" s="28"/>
      <c r="N34" s="14"/>
    </row>
    <row r="35" spans="1:14" s="10" customFormat="1" ht="12">
      <c r="A35" s="27"/>
      <c r="M35" s="28"/>
      <c r="N35" s="14"/>
    </row>
    <row r="36" spans="1:14" s="10" customFormat="1" ht="12">
      <c r="A36" s="27"/>
      <c r="M36" s="28"/>
      <c r="N36" s="14"/>
    </row>
    <row r="37" spans="1:14" s="10" customFormat="1" ht="12">
      <c r="A37" s="27"/>
      <c r="M37" s="28"/>
      <c r="N37" s="14"/>
    </row>
    <row r="38" spans="1:14" s="10" customFormat="1" ht="12">
      <c r="A38" s="27"/>
      <c r="M38" s="28"/>
      <c r="N38" s="14"/>
    </row>
    <row r="39" spans="1:14" s="10" customFormat="1" ht="12">
      <c r="A39" s="27"/>
      <c r="M39" s="28"/>
      <c r="N39" s="14"/>
    </row>
    <row r="40" spans="1:14" s="10" customFormat="1" ht="12">
      <c r="A40" s="27"/>
      <c r="M40" s="28"/>
      <c r="N40" s="14"/>
    </row>
    <row r="41" spans="1:14" s="10" customFormat="1" ht="12">
      <c r="A41" s="27"/>
      <c r="M41" s="28"/>
      <c r="N41" s="14"/>
    </row>
    <row r="42" spans="1:14" s="10" customFormat="1" ht="12">
      <c r="A42" s="27"/>
      <c r="M42" s="28"/>
      <c r="N42" s="14"/>
    </row>
    <row r="43" spans="1:14" s="10" customFormat="1" ht="12">
      <c r="A43" s="27"/>
      <c r="M43" s="28"/>
      <c r="N43" s="14"/>
    </row>
    <row r="44" spans="1:14" s="10" customFormat="1" ht="12">
      <c r="A44" s="27"/>
      <c r="M44" s="28"/>
      <c r="N44" s="14"/>
    </row>
    <row r="45" spans="1:14" s="10" customFormat="1" ht="12">
      <c r="A45" s="27"/>
      <c r="M45" s="28"/>
      <c r="N45" s="14"/>
    </row>
    <row r="46" spans="1:14" s="10" customFormat="1" ht="12">
      <c r="A46" s="27"/>
      <c r="M46" s="28"/>
      <c r="N46" s="14"/>
    </row>
    <row r="47" spans="1:14" s="10" customFormat="1" ht="12">
      <c r="A47" s="27"/>
      <c r="M47" s="28"/>
      <c r="N47" s="14"/>
    </row>
    <row r="48" spans="1:14" s="10" customFormat="1" ht="12">
      <c r="A48" s="27"/>
      <c r="M48" s="28"/>
      <c r="N48" s="14"/>
    </row>
    <row r="49" spans="1:14" s="10" customFormat="1" ht="12">
      <c r="A49" s="27"/>
      <c r="M49" s="28"/>
      <c r="N49" s="14"/>
    </row>
    <row r="50" spans="1:14" s="10" customFormat="1" ht="12">
      <c r="A50" s="27"/>
      <c r="M50" s="28"/>
      <c r="N50" s="14"/>
    </row>
    <row r="51" spans="1:14" s="10" customFormat="1" ht="12">
      <c r="A51" s="27"/>
      <c r="M51" s="28"/>
      <c r="N51" s="14"/>
    </row>
    <row r="52" spans="1:14" s="10" customFormat="1" ht="12">
      <c r="A52" s="27"/>
      <c r="M52" s="28"/>
      <c r="N52" s="14"/>
    </row>
    <row r="53" spans="1:14" s="10" customFormat="1" ht="12">
      <c r="A53" s="27"/>
      <c r="M53" s="28"/>
      <c r="N53" s="14"/>
    </row>
    <row r="54" spans="1:14" s="10" customFormat="1" ht="12">
      <c r="A54" s="27"/>
      <c r="M54" s="28"/>
      <c r="N54" s="14"/>
    </row>
    <row r="55" spans="1:14" s="10" customFormat="1" ht="12">
      <c r="A55" s="27"/>
      <c r="M55" s="28"/>
      <c r="N55" s="14"/>
    </row>
    <row r="56" spans="1:14" s="10" customFormat="1" ht="12">
      <c r="A56" s="27"/>
      <c r="M56" s="28"/>
      <c r="N56" s="14"/>
    </row>
    <row r="57" spans="1:14" s="10" customFormat="1" ht="12">
      <c r="A57" s="27"/>
      <c r="M57" s="28"/>
      <c r="N57" s="14"/>
    </row>
    <row r="58" spans="1:14" s="10" customFormat="1" ht="12">
      <c r="A58" s="27"/>
      <c r="M58" s="28"/>
      <c r="N58" s="14"/>
    </row>
    <row r="59" spans="1:14" s="10" customFormat="1" ht="12">
      <c r="A59" s="27"/>
      <c r="M59" s="28"/>
      <c r="N59" s="14"/>
    </row>
    <row r="60" spans="1:14" s="10" customFormat="1" ht="12">
      <c r="A60" s="27"/>
      <c r="M60" s="28"/>
      <c r="N60" s="14"/>
    </row>
    <row r="61" spans="1:14" s="10" customFormat="1" ht="12">
      <c r="A61" s="27"/>
      <c r="M61" s="28"/>
      <c r="N61" s="14"/>
    </row>
    <row r="62" spans="1:14" s="10" customFormat="1" ht="12">
      <c r="A62" s="27"/>
      <c r="M62" s="28"/>
      <c r="N62" s="14"/>
    </row>
    <row r="63" spans="1:14" s="10" customFormat="1" ht="12">
      <c r="A63" s="27"/>
      <c r="M63" s="28"/>
      <c r="N63" s="14"/>
    </row>
    <row r="64" spans="1:14" s="10" customFormat="1" ht="12">
      <c r="A64" s="27"/>
      <c r="M64" s="28"/>
      <c r="N64" s="14"/>
    </row>
    <row r="65" spans="1:14" s="10" customFormat="1" ht="12">
      <c r="A65" s="27"/>
      <c r="M65" s="28"/>
      <c r="N65" s="14"/>
    </row>
    <row r="66" spans="1:14" s="10" customFormat="1" ht="12">
      <c r="A66" s="27"/>
      <c r="M66" s="28"/>
      <c r="N66" s="14"/>
    </row>
    <row r="67" spans="1:14" s="10" customFormat="1" ht="12">
      <c r="A67" s="27"/>
      <c r="M67" s="28"/>
      <c r="N67" s="14"/>
    </row>
    <row r="68" spans="1:14" s="10" customFormat="1" ht="12">
      <c r="A68" s="27"/>
      <c r="M68" s="28"/>
      <c r="N68" s="14"/>
    </row>
    <row r="69" spans="1:14" s="10" customFormat="1" ht="12">
      <c r="A69" s="27"/>
      <c r="M69" s="28"/>
      <c r="N69" s="14"/>
    </row>
    <row r="70" spans="1:14" s="10" customFormat="1" ht="12">
      <c r="A70" s="27"/>
      <c r="M70" s="28"/>
      <c r="N70" s="14"/>
    </row>
    <row r="71" spans="1:14" s="10" customFormat="1" ht="12">
      <c r="A71" s="27"/>
      <c r="M71" s="28"/>
      <c r="N71" s="14"/>
    </row>
    <row r="72" spans="1:14" s="10" customFormat="1" ht="12">
      <c r="A72" s="27"/>
      <c r="M72" s="28"/>
      <c r="N72" s="14"/>
    </row>
    <row r="73" spans="1:14" s="10" customFormat="1" ht="12">
      <c r="A73" s="27"/>
      <c r="M73" s="28"/>
      <c r="N73" s="14"/>
    </row>
    <row r="74" spans="1:14" s="10" customFormat="1" ht="12">
      <c r="A74" s="27"/>
      <c r="M74" s="28"/>
      <c r="N74" s="14"/>
    </row>
    <row r="75" spans="1:14" s="10" customFormat="1" ht="12">
      <c r="A75" s="27"/>
      <c r="M75" s="28"/>
      <c r="N75" s="14"/>
    </row>
    <row r="76" spans="1:14" s="10" customFormat="1" ht="12">
      <c r="A76" s="27"/>
      <c r="M76" s="28"/>
      <c r="N76" s="14"/>
    </row>
    <row r="77" spans="1:14" s="10" customFormat="1" ht="12">
      <c r="A77" s="27"/>
      <c r="M77" s="28"/>
      <c r="N77" s="14"/>
    </row>
    <row r="78" spans="1:14" s="10" customFormat="1" ht="12">
      <c r="A78" s="27"/>
      <c r="M78" s="28"/>
      <c r="N78" s="14"/>
    </row>
    <row r="79" spans="1:14" s="10" customFormat="1" ht="12">
      <c r="A79" s="27"/>
      <c r="M79" s="28"/>
      <c r="N79" s="14"/>
    </row>
    <row r="80" spans="1:14" s="10" customFormat="1" ht="12">
      <c r="A80" s="27"/>
      <c r="M80" s="28"/>
      <c r="N80" s="14"/>
    </row>
    <row r="81" spans="1:14" s="10" customFormat="1" ht="12">
      <c r="A81" s="27"/>
      <c r="M81" s="28"/>
      <c r="N81" s="14"/>
    </row>
    <row r="82" spans="1:14" s="10" customFormat="1" ht="12">
      <c r="A82" s="27"/>
      <c r="M82" s="28"/>
      <c r="N82" s="14"/>
    </row>
    <row r="83" spans="1:14" s="10" customFormat="1" ht="12">
      <c r="A83" s="27"/>
      <c r="M83" s="28"/>
      <c r="N83" s="14"/>
    </row>
    <row r="84" spans="1:14" s="10" customFormat="1" ht="12">
      <c r="A84" s="27"/>
      <c r="M84" s="28"/>
      <c r="N84" s="14"/>
    </row>
    <row r="85" spans="1:14" s="10" customFormat="1" ht="12">
      <c r="A85" s="27"/>
      <c r="M85" s="28"/>
      <c r="N85" s="14"/>
    </row>
    <row r="86" spans="1:14" s="10" customFormat="1" ht="12">
      <c r="A86" s="27"/>
      <c r="M86" s="28"/>
      <c r="N86" s="14"/>
    </row>
    <row r="87" spans="1:14" s="10" customFormat="1" ht="12">
      <c r="A87" s="27"/>
      <c r="M87" s="28"/>
      <c r="N87" s="14"/>
    </row>
    <row r="88" spans="1:14" s="10" customFormat="1" ht="12">
      <c r="A88" s="27"/>
      <c r="M88" s="28"/>
      <c r="N88" s="14"/>
    </row>
    <row r="89" spans="1:14" s="10" customFormat="1" ht="12">
      <c r="A89" s="27"/>
      <c r="M89" s="28"/>
      <c r="N89" s="14"/>
    </row>
    <row r="90" spans="1:14" s="10" customFormat="1" ht="12">
      <c r="A90" s="27"/>
      <c r="M90" s="28"/>
      <c r="N90" s="14"/>
    </row>
    <row r="91" spans="1:14" s="10" customFormat="1" ht="12">
      <c r="A91" s="27"/>
      <c r="M91" s="28"/>
      <c r="N91" s="14"/>
    </row>
    <row r="92" spans="1:14" s="10" customFormat="1" ht="12">
      <c r="A92" s="27"/>
      <c r="M92" s="28"/>
      <c r="N92" s="14"/>
    </row>
    <row r="93" spans="1:14" s="10" customFormat="1" ht="12">
      <c r="A93" s="27"/>
      <c r="M93" s="28"/>
      <c r="N93" s="14"/>
    </row>
    <row r="94" spans="1:14" s="10" customFormat="1" ht="12">
      <c r="A94" s="27"/>
      <c r="M94" s="28"/>
      <c r="N94" s="14"/>
    </row>
    <row r="95" spans="1:14" s="10" customFormat="1" ht="12">
      <c r="A95" s="27"/>
      <c r="M95" s="28"/>
      <c r="N95" s="14"/>
    </row>
    <row r="96" spans="1:14" s="10" customFormat="1" ht="12">
      <c r="A96" s="27"/>
      <c r="M96" s="28"/>
      <c r="N96" s="14"/>
    </row>
    <row r="97" spans="1:14" s="10" customFormat="1" ht="12">
      <c r="A97" s="27"/>
      <c r="M97" s="28"/>
      <c r="N97" s="14"/>
    </row>
    <row r="98" spans="1:14" s="10" customFormat="1" ht="12">
      <c r="A98" s="27"/>
      <c r="M98" s="28"/>
      <c r="N98" s="14"/>
    </row>
    <row r="99" spans="1:14" s="10" customFormat="1" ht="12">
      <c r="A99" s="27"/>
      <c r="M99" s="28"/>
      <c r="N99" s="14"/>
    </row>
    <row r="100" spans="1:14" s="10" customFormat="1" ht="12">
      <c r="A100" s="27"/>
      <c r="M100" s="28"/>
      <c r="N100" s="14"/>
    </row>
    <row r="101" spans="1:14" s="10" customFormat="1" ht="12">
      <c r="A101" s="27"/>
      <c r="M101" s="28"/>
      <c r="N101" s="14"/>
    </row>
    <row r="102" spans="1:14" s="10" customFormat="1" ht="12">
      <c r="A102" s="27"/>
      <c r="M102" s="28"/>
      <c r="N102" s="14"/>
    </row>
    <row r="103" spans="1:14" s="10" customFormat="1" ht="12">
      <c r="A103" s="27"/>
      <c r="M103" s="28"/>
      <c r="N103" s="14"/>
    </row>
    <row r="104" spans="1:14" s="10" customFormat="1" ht="12">
      <c r="A104" s="27"/>
      <c r="M104" s="28"/>
      <c r="N104" s="14"/>
    </row>
    <row r="105" spans="1:14" s="10" customFormat="1" ht="12">
      <c r="A105" s="27"/>
      <c r="M105" s="28"/>
      <c r="N105" s="14"/>
    </row>
    <row r="106" spans="1:14" s="10" customFormat="1" ht="12">
      <c r="A106" s="27"/>
      <c r="M106" s="28"/>
      <c r="N106" s="14"/>
    </row>
    <row r="107" spans="1:14" s="10" customFormat="1" ht="12">
      <c r="A107" s="27"/>
      <c r="M107" s="28"/>
      <c r="N107" s="14"/>
    </row>
    <row r="108" spans="1:14" s="10" customFormat="1" ht="12">
      <c r="A108" s="27"/>
      <c r="M108" s="28"/>
      <c r="N108" s="14"/>
    </row>
    <row r="109" spans="1:14" s="10" customFormat="1" ht="12">
      <c r="A109" s="27"/>
      <c r="M109" s="28"/>
      <c r="N109" s="14"/>
    </row>
    <row r="110" spans="1:14" s="10" customFormat="1" ht="12">
      <c r="A110" s="27"/>
      <c r="M110" s="28"/>
      <c r="N110" s="14"/>
    </row>
    <row r="111" spans="1:14" s="10" customFormat="1" ht="12">
      <c r="A111" s="27"/>
      <c r="M111" s="28"/>
      <c r="N111" s="14"/>
    </row>
    <row r="112" spans="1:14" s="10" customFormat="1" ht="12">
      <c r="A112" s="27"/>
      <c r="M112" s="28"/>
      <c r="N112" s="14"/>
    </row>
    <row r="113" spans="1:14" s="10" customFormat="1" ht="12">
      <c r="A113" s="27"/>
      <c r="M113" s="28"/>
      <c r="N113" s="14"/>
    </row>
    <row r="114" spans="1:14" s="10" customFormat="1" ht="12">
      <c r="A114" s="27"/>
      <c r="M114" s="28"/>
      <c r="N114" s="14"/>
    </row>
    <row r="115" spans="1:14" s="10" customFormat="1" ht="12">
      <c r="A115" s="27"/>
      <c r="M115" s="28"/>
      <c r="N115" s="14"/>
    </row>
    <row r="116" spans="1:14" s="10" customFormat="1" ht="12">
      <c r="A116" s="27"/>
      <c r="M116" s="28"/>
      <c r="N116" s="14"/>
    </row>
    <row r="117" spans="1:14" s="10" customFormat="1" ht="12">
      <c r="A117" s="27"/>
      <c r="M117" s="28"/>
      <c r="N117" s="14"/>
    </row>
    <row r="118" spans="1:14" s="10" customFormat="1" ht="12">
      <c r="A118" s="27"/>
      <c r="M118" s="28"/>
      <c r="N118" s="14"/>
    </row>
    <row r="119" spans="1:14" s="10" customFormat="1" ht="12">
      <c r="A119" s="27"/>
      <c r="M119" s="28"/>
      <c r="N119" s="14"/>
    </row>
    <row r="120" spans="1:14" s="10" customFormat="1" ht="12">
      <c r="A120" s="27"/>
      <c r="M120" s="28"/>
      <c r="N120" s="14"/>
    </row>
    <row r="121" spans="1:14" s="10" customFormat="1" ht="12">
      <c r="A121" s="27"/>
      <c r="M121" s="28"/>
      <c r="N121" s="14"/>
    </row>
    <row r="122" spans="1:14" s="10" customFormat="1" ht="12">
      <c r="A122" s="27"/>
      <c r="M122" s="28"/>
      <c r="N122" s="14"/>
    </row>
    <row r="123" spans="1:14" s="10" customFormat="1" ht="12">
      <c r="A123" s="27"/>
      <c r="M123" s="28"/>
      <c r="N123" s="14"/>
    </row>
    <row r="124" spans="1:14" s="10" customFormat="1" ht="12">
      <c r="A124" s="27"/>
      <c r="M124" s="28"/>
      <c r="N124" s="14"/>
    </row>
    <row r="125" spans="1:14" s="10" customFormat="1" ht="12">
      <c r="A125" s="27"/>
      <c r="M125" s="28"/>
      <c r="N125" s="14"/>
    </row>
    <row r="126" spans="1:14" s="10" customFormat="1" ht="12">
      <c r="A126" s="27"/>
      <c r="M126" s="28"/>
      <c r="N126" s="14"/>
    </row>
    <row r="127" spans="1:14" s="10" customFormat="1" ht="12">
      <c r="A127" s="27"/>
      <c r="M127" s="28"/>
      <c r="N127" s="14"/>
    </row>
    <row r="128" spans="1:14" s="10" customFormat="1" ht="12">
      <c r="A128" s="27"/>
      <c r="M128" s="28"/>
      <c r="N128" s="14"/>
    </row>
    <row r="129" spans="1:14" s="10" customFormat="1" ht="12">
      <c r="A129" s="27"/>
      <c r="M129" s="28"/>
      <c r="N129" s="14"/>
    </row>
    <row r="130" spans="1:14" s="10" customFormat="1" ht="12">
      <c r="A130" s="27"/>
      <c r="M130" s="28"/>
      <c r="N130" s="14"/>
    </row>
    <row r="131" spans="1:14" s="10" customFormat="1" ht="12">
      <c r="A131" s="27"/>
      <c r="M131" s="28"/>
      <c r="N131" s="14"/>
    </row>
    <row r="132" spans="1:14" s="10" customFormat="1" ht="12">
      <c r="A132" s="27"/>
      <c r="M132" s="28"/>
      <c r="N132" s="14"/>
    </row>
    <row r="133" spans="1:14" s="10" customFormat="1" ht="12">
      <c r="A133" s="27"/>
      <c r="M133" s="28"/>
      <c r="N133" s="14"/>
    </row>
    <row r="134" spans="1:14" s="10" customFormat="1" ht="12">
      <c r="A134" s="27"/>
      <c r="M134" s="28"/>
      <c r="N134" s="14"/>
    </row>
    <row r="135" spans="1:14" s="10" customFormat="1" ht="12">
      <c r="A135" s="27"/>
      <c r="M135" s="28"/>
      <c r="N135" s="14"/>
    </row>
    <row r="136" spans="1:14" s="10" customFormat="1" ht="12">
      <c r="A136" s="27"/>
      <c r="M136" s="28"/>
      <c r="N136" s="14"/>
    </row>
    <row r="137" spans="1:14" s="10" customFormat="1" ht="12">
      <c r="A137" s="27"/>
      <c r="M137" s="28"/>
      <c r="N137" s="14"/>
    </row>
    <row r="138" spans="1:14" s="10" customFormat="1" ht="12">
      <c r="A138" s="27"/>
      <c r="M138" s="28"/>
      <c r="N138" s="14"/>
    </row>
    <row r="139" spans="1:14" s="10" customFormat="1" ht="12">
      <c r="A139" s="27"/>
      <c r="M139" s="28"/>
      <c r="N139" s="14"/>
    </row>
    <row r="140" spans="1:14" s="10" customFormat="1" ht="12">
      <c r="A140" s="27"/>
      <c r="M140" s="28"/>
      <c r="N140" s="14"/>
    </row>
    <row r="141" spans="1:14" s="10" customFormat="1" ht="12">
      <c r="A141" s="27"/>
      <c r="M141" s="28"/>
      <c r="N141" s="14"/>
    </row>
    <row r="142" spans="1:14" s="10" customFormat="1" ht="12">
      <c r="A142" s="27"/>
      <c r="M142" s="28"/>
      <c r="N142" s="14"/>
    </row>
    <row r="143" spans="1:14" s="10" customFormat="1" ht="12">
      <c r="A143" s="27"/>
      <c r="M143" s="28"/>
      <c r="N143" s="14"/>
    </row>
    <row r="144" spans="1:14" s="10" customFormat="1" ht="12">
      <c r="A144" s="27"/>
      <c r="M144" s="28"/>
      <c r="N144" s="14"/>
    </row>
    <row r="145" spans="1:14" s="10" customFormat="1" ht="12">
      <c r="A145" s="27"/>
      <c r="M145" s="28"/>
      <c r="N145" s="14"/>
    </row>
    <row r="146" spans="1:14" s="10" customFormat="1" ht="12">
      <c r="A146" s="27"/>
      <c r="M146" s="28"/>
      <c r="N146" s="14"/>
    </row>
    <row r="147" spans="1:14" s="10" customFormat="1" ht="12">
      <c r="A147" s="27"/>
      <c r="M147" s="28"/>
      <c r="N147" s="14"/>
    </row>
    <row r="148" spans="1:14" s="10" customFormat="1" ht="12">
      <c r="A148" s="27"/>
      <c r="M148" s="28"/>
      <c r="N148" s="14"/>
    </row>
    <row r="149" spans="1:14" s="10" customFormat="1" ht="12">
      <c r="A149" s="27"/>
      <c r="M149" s="28"/>
      <c r="N149" s="14"/>
    </row>
    <row r="150" spans="1:14" s="10" customFormat="1" ht="12">
      <c r="A150" s="27"/>
      <c r="M150" s="28"/>
      <c r="N150" s="14"/>
    </row>
    <row r="151" spans="1:14" s="10" customFormat="1" ht="12">
      <c r="A151" s="27"/>
      <c r="M151" s="28"/>
      <c r="N151" s="14"/>
    </row>
    <row r="152" spans="1:14" s="10" customFormat="1" ht="12">
      <c r="A152" s="27"/>
      <c r="M152" s="28"/>
      <c r="N152" s="14"/>
    </row>
    <row r="153" spans="1:14" s="10" customFormat="1" ht="12">
      <c r="A153" s="27"/>
      <c r="M153" s="28"/>
      <c r="N153" s="14"/>
    </row>
    <row r="154" spans="1:14" s="10" customFormat="1" ht="12">
      <c r="A154" s="27"/>
      <c r="M154" s="28"/>
      <c r="N154" s="14"/>
    </row>
    <row r="155" spans="1:14" s="10" customFormat="1" ht="12">
      <c r="A155" s="27"/>
      <c r="M155" s="28"/>
      <c r="N155" s="14"/>
    </row>
    <row r="156" spans="1:14" s="10" customFormat="1" ht="12">
      <c r="A156" s="27"/>
      <c r="M156" s="28"/>
      <c r="N156" s="14"/>
    </row>
    <row r="157" spans="1:14" s="10" customFormat="1" ht="12">
      <c r="A157" s="27"/>
      <c r="M157" s="28"/>
      <c r="N157" s="14"/>
    </row>
    <row r="158" spans="1:14" s="10" customFormat="1" ht="12">
      <c r="A158" s="27"/>
      <c r="M158" s="28"/>
      <c r="N158" s="14"/>
    </row>
    <row r="159" spans="1:14" s="10" customFormat="1" ht="12">
      <c r="A159" s="27"/>
      <c r="M159" s="28"/>
      <c r="N159" s="14"/>
    </row>
    <row r="160" spans="1:14" s="10" customFormat="1" ht="12">
      <c r="A160" s="27"/>
      <c r="M160" s="28"/>
      <c r="N160" s="14"/>
    </row>
    <row r="161" spans="1:14" s="10" customFormat="1" ht="12">
      <c r="A161" s="27"/>
      <c r="M161" s="28"/>
      <c r="N161" s="14"/>
    </row>
    <row r="162" spans="1:14" s="10" customFormat="1" ht="12">
      <c r="A162" s="27"/>
      <c r="M162" s="28"/>
      <c r="N162" s="14"/>
    </row>
    <row r="163" spans="1:14" s="10" customFormat="1" ht="12">
      <c r="A163" s="27"/>
      <c r="M163" s="28"/>
      <c r="N163" s="14"/>
    </row>
    <row r="164" spans="1:14" s="10" customFormat="1" ht="12">
      <c r="A164" s="27"/>
      <c r="M164" s="28"/>
      <c r="N164" s="14"/>
    </row>
    <row r="165" spans="1:14" s="10" customFormat="1" ht="12">
      <c r="A165" s="27"/>
      <c r="M165" s="28"/>
      <c r="N165" s="14"/>
    </row>
    <row r="166" spans="1:14" s="10" customFormat="1" ht="12">
      <c r="A166" s="27"/>
      <c r="M166" s="28"/>
      <c r="N166" s="14"/>
    </row>
    <row r="167" spans="1:14" s="10" customFormat="1" ht="12">
      <c r="A167" s="27"/>
      <c r="M167" s="28"/>
      <c r="N167" s="14"/>
    </row>
    <row r="168" spans="1:14" s="10" customFormat="1" ht="12">
      <c r="A168" s="27"/>
      <c r="M168" s="28"/>
      <c r="N168" s="14"/>
    </row>
    <row r="169" spans="1:14" s="10" customFormat="1" ht="12">
      <c r="A169" s="27"/>
      <c r="M169" s="28"/>
      <c r="N169" s="14"/>
    </row>
    <row r="170" spans="1:14" s="10" customFormat="1" ht="12">
      <c r="A170" s="27"/>
      <c r="M170" s="28"/>
      <c r="N170" s="14"/>
    </row>
    <row r="171" spans="1:14" s="10" customFormat="1" ht="12">
      <c r="A171" s="27"/>
      <c r="M171" s="28"/>
      <c r="N171" s="14"/>
    </row>
    <row r="172" spans="1:14" s="10" customFormat="1" ht="12">
      <c r="A172" s="27"/>
      <c r="M172" s="28"/>
      <c r="N172" s="14"/>
    </row>
    <row r="173" spans="1:14" s="10" customFormat="1" ht="12">
      <c r="A173" s="27"/>
      <c r="M173" s="28"/>
      <c r="N173" s="14"/>
    </row>
    <row r="174" spans="1:14" s="10" customFormat="1" ht="12">
      <c r="A174" s="27"/>
      <c r="M174" s="28"/>
      <c r="N174" s="14"/>
    </row>
    <row r="175" spans="1:14" s="10" customFormat="1" ht="12">
      <c r="A175" s="27"/>
      <c r="M175" s="28"/>
      <c r="N175" s="14"/>
    </row>
    <row r="176" spans="1:14" s="10" customFormat="1" ht="12">
      <c r="A176" s="27"/>
      <c r="M176" s="28"/>
      <c r="N176" s="14"/>
    </row>
    <row r="177" spans="1:14" s="10" customFormat="1" ht="12">
      <c r="A177" s="27"/>
      <c r="M177" s="28"/>
      <c r="N177" s="14"/>
    </row>
    <row r="178" spans="1:14" s="10" customFormat="1" ht="12">
      <c r="A178" s="27"/>
      <c r="M178" s="28"/>
      <c r="N178" s="14"/>
    </row>
    <row r="179" spans="1:14" s="10" customFormat="1" ht="12">
      <c r="A179" s="27"/>
      <c r="M179" s="28"/>
      <c r="N179" s="14"/>
    </row>
    <row r="180" spans="1:14" s="10" customFormat="1" ht="12">
      <c r="A180" s="27"/>
      <c r="M180" s="28"/>
      <c r="N180" s="14"/>
    </row>
    <row r="181" spans="1:14" s="10" customFormat="1" ht="12">
      <c r="A181" s="27"/>
      <c r="M181" s="28"/>
      <c r="N181" s="14"/>
    </row>
    <row r="182" spans="1:14" s="10" customFormat="1" ht="12">
      <c r="A182" s="27"/>
      <c r="M182" s="28"/>
      <c r="N182" s="14"/>
    </row>
    <row r="183" spans="1:14" s="10" customFormat="1" ht="12">
      <c r="A183" s="27"/>
      <c r="M183" s="28"/>
      <c r="N183" s="14"/>
    </row>
    <row r="184" spans="1:14" s="10" customFormat="1" ht="12">
      <c r="A184" s="27"/>
      <c r="M184" s="28"/>
      <c r="N184" s="14"/>
    </row>
    <row r="185" spans="1:14" s="10" customFormat="1" ht="12">
      <c r="A185" s="27"/>
      <c r="M185" s="28"/>
      <c r="N185" s="14"/>
    </row>
    <row r="186" spans="1:14" s="10" customFormat="1" ht="12">
      <c r="A186" s="27"/>
      <c r="M186" s="28"/>
      <c r="N186" s="14"/>
    </row>
    <row r="187" spans="1:14" s="10" customFormat="1" ht="12">
      <c r="A187" s="27"/>
      <c r="M187" s="28"/>
      <c r="N187" s="14"/>
    </row>
    <row r="188" spans="1:14" s="10" customFormat="1" ht="12">
      <c r="A188" s="27"/>
      <c r="M188" s="28"/>
      <c r="N188" s="14"/>
    </row>
    <row r="189" spans="1:14" s="10" customFormat="1" ht="12">
      <c r="A189" s="27"/>
      <c r="M189" s="28"/>
      <c r="N189" s="14"/>
    </row>
    <row r="190" spans="1:14" s="10" customFormat="1" ht="12">
      <c r="A190" s="27"/>
      <c r="M190" s="28"/>
      <c r="N190" s="14"/>
    </row>
    <row r="191" spans="1:14" s="10" customFormat="1" ht="12">
      <c r="A191" s="27"/>
      <c r="M191" s="28"/>
      <c r="N191" s="14"/>
    </row>
    <row r="192" spans="1:14" s="10" customFormat="1" ht="12">
      <c r="A192" s="27"/>
      <c r="M192" s="28"/>
      <c r="N192" s="14"/>
    </row>
    <row r="193" spans="1:14" s="10" customFormat="1" ht="12">
      <c r="A193" s="27"/>
      <c r="M193" s="28"/>
      <c r="N193" s="14"/>
    </row>
    <row r="194" spans="1:14" s="10" customFormat="1" ht="12">
      <c r="A194" s="27"/>
      <c r="M194" s="28"/>
      <c r="N194" s="14"/>
    </row>
    <row r="195" spans="1:14" s="10" customFormat="1" ht="12">
      <c r="A195" s="27"/>
      <c r="M195" s="28"/>
      <c r="N195" s="14"/>
    </row>
    <row r="196" spans="1:14" s="10" customFormat="1" ht="12">
      <c r="A196" s="27"/>
      <c r="M196" s="28"/>
      <c r="N196" s="14"/>
    </row>
    <row r="197" spans="1:14" s="10" customFormat="1" ht="12">
      <c r="A197" s="27"/>
      <c r="M197" s="28"/>
      <c r="N197" s="14"/>
    </row>
    <row r="198" spans="1:14" s="10" customFormat="1" ht="12">
      <c r="A198" s="27"/>
      <c r="M198" s="28"/>
      <c r="N198" s="14"/>
    </row>
    <row r="199" spans="1:14" s="10" customFormat="1" ht="12">
      <c r="A199" s="27"/>
      <c r="M199" s="28"/>
      <c r="N199" s="14"/>
    </row>
    <row r="200" spans="1:14" s="10" customFormat="1" ht="12">
      <c r="A200" s="27"/>
      <c r="M200" s="28"/>
      <c r="N200" s="14"/>
    </row>
    <row r="201" spans="1:14" s="10" customFormat="1" ht="12">
      <c r="A201" s="27"/>
      <c r="M201" s="28"/>
      <c r="N201" s="14"/>
    </row>
    <row r="202" spans="1:14" s="10" customFormat="1" ht="12">
      <c r="A202" s="27"/>
      <c r="M202" s="28"/>
      <c r="N202" s="14"/>
    </row>
    <row r="203" spans="1:14" s="10" customFormat="1" ht="12">
      <c r="A203" s="27"/>
      <c r="M203" s="28"/>
      <c r="N203" s="14"/>
    </row>
    <row r="204" spans="1:14" s="10" customFormat="1" ht="12">
      <c r="A204" s="27"/>
      <c r="M204" s="28"/>
      <c r="N204" s="14"/>
    </row>
    <row r="205" spans="1:14" s="10" customFormat="1" ht="12">
      <c r="A205" s="27"/>
      <c r="M205" s="28"/>
      <c r="N205" s="14"/>
    </row>
    <row r="206" spans="1:14" s="10" customFormat="1" ht="12">
      <c r="A206" s="27"/>
      <c r="M206" s="28"/>
      <c r="N206" s="14"/>
    </row>
    <row r="207" spans="1:14" s="10" customFormat="1" ht="12">
      <c r="A207" s="27"/>
      <c r="M207" s="28"/>
      <c r="N207" s="14"/>
    </row>
    <row r="208" spans="1:14" s="10" customFormat="1" ht="12">
      <c r="A208" s="27"/>
      <c r="M208" s="28"/>
      <c r="N208" s="14"/>
    </row>
    <row r="209" spans="1:14" s="10" customFormat="1" ht="12">
      <c r="A209" s="27"/>
      <c r="M209" s="28"/>
      <c r="N209" s="14"/>
    </row>
    <row r="210" spans="1:14" s="10" customFormat="1" ht="12">
      <c r="A210" s="27"/>
      <c r="M210" s="28"/>
      <c r="N210" s="14"/>
    </row>
    <row r="211" spans="1:14" s="10" customFormat="1" ht="12">
      <c r="A211" s="27"/>
      <c r="M211" s="28"/>
      <c r="N211" s="14"/>
    </row>
    <row r="212" spans="1:14" s="10" customFormat="1" ht="12">
      <c r="A212" s="27"/>
      <c r="M212" s="28"/>
      <c r="N212" s="14"/>
    </row>
    <row r="213" spans="1:14" s="10" customFormat="1" ht="12">
      <c r="A213" s="27"/>
      <c r="M213" s="28"/>
      <c r="N213" s="14"/>
    </row>
    <row r="214" spans="1:14" s="10" customFormat="1" ht="12">
      <c r="A214" s="27"/>
      <c r="M214" s="28"/>
      <c r="N214" s="14"/>
    </row>
    <row r="215" spans="1:14" s="10" customFormat="1" ht="12">
      <c r="A215" s="27"/>
      <c r="M215" s="28"/>
      <c r="N215" s="14"/>
    </row>
    <row r="216" spans="1:14" s="10" customFormat="1" ht="12">
      <c r="A216" s="27"/>
      <c r="M216" s="28"/>
      <c r="N216" s="14"/>
    </row>
    <row r="217" spans="1:14" s="10" customFormat="1" ht="12">
      <c r="A217" s="27"/>
      <c r="M217" s="28"/>
      <c r="N217" s="14"/>
    </row>
    <row r="218" spans="1:14" s="10" customFormat="1" ht="12">
      <c r="A218" s="27"/>
      <c r="M218" s="28"/>
      <c r="N218" s="14"/>
    </row>
    <row r="219" spans="1:14" s="10" customFormat="1" ht="12">
      <c r="A219" s="27"/>
      <c r="M219" s="28"/>
      <c r="N219" s="14"/>
    </row>
    <row r="220" spans="1:14" s="10" customFormat="1" ht="12">
      <c r="A220" s="27"/>
      <c r="M220" s="28"/>
      <c r="N220" s="14"/>
    </row>
    <row r="221" spans="1:14" s="10" customFormat="1" ht="12">
      <c r="A221" s="27"/>
      <c r="M221" s="28"/>
      <c r="N221" s="14"/>
    </row>
    <row r="222" spans="1:14" s="10" customFormat="1" ht="12">
      <c r="A222" s="27"/>
      <c r="M222" s="28"/>
      <c r="N222" s="14"/>
    </row>
    <row r="223" spans="1:14" s="10" customFormat="1" ht="12">
      <c r="A223" s="27"/>
      <c r="M223" s="28"/>
      <c r="N223" s="14"/>
    </row>
    <row r="224" spans="1:14" s="10" customFormat="1" ht="12">
      <c r="A224" s="27"/>
      <c r="M224" s="28"/>
      <c r="N224" s="14"/>
    </row>
    <row r="225" spans="1:14" s="10" customFormat="1" ht="12">
      <c r="A225" s="27"/>
      <c r="M225" s="28"/>
      <c r="N225" s="14"/>
    </row>
    <row r="226" spans="1:14" s="10" customFormat="1" ht="12">
      <c r="A226" s="27"/>
      <c r="M226" s="28"/>
      <c r="N226" s="14"/>
    </row>
    <row r="227" spans="1:14" s="10" customFormat="1" ht="12">
      <c r="A227" s="27"/>
      <c r="M227" s="28"/>
      <c r="N227" s="14"/>
    </row>
    <row r="228" spans="1:14" s="10" customFormat="1" ht="12">
      <c r="A228" s="27"/>
      <c r="M228" s="28"/>
      <c r="N228" s="14"/>
    </row>
    <row r="229" spans="1:14" s="10" customFormat="1" ht="12">
      <c r="A229" s="27"/>
      <c r="M229" s="28"/>
      <c r="N229" s="14"/>
    </row>
    <row r="230" spans="1:14" s="10" customFormat="1" ht="12">
      <c r="A230" s="27"/>
      <c r="M230" s="28"/>
      <c r="N230" s="14"/>
    </row>
    <row r="231" spans="1:14" s="10" customFormat="1" ht="12">
      <c r="A231" s="27"/>
      <c r="M231" s="28"/>
      <c r="N231" s="14"/>
    </row>
    <row r="232" spans="1:14" s="10" customFormat="1" ht="12">
      <c r="A232" s="27"/>
      <c r="M232" s="28"/>
      <c r="N232" s="14"/>
    </row>
    <row r="233" spans="1:14" s="10" customFormat="1" ht="12">
      <c r="A233" s="27"/>
      <c r="M233" s="28"/>
      <c r="N233" s="14"/>
    </row>
    <row r="234" spans="1:14" s="10" customFormat="1" ht="12">
      <c r="A234" s="27"/>
      <c r="M234" s="28"/>
      <c r="N234" s="14"/>
    </row>
    <row r="235" spans="1:14" s="10" customFormat="1" ht="12">
      <c r="A235" s="27"/>
      <c r="M235" s="28"/>
      <c r="N235" s="14"/>
    </row>
    <row r="236" spans="1:14" s="10" customFormat="1" ht="12">
      <c r="A236" s="27"/>
      <c r="M236" s="28"/>
      <c r="N236" s="14"/>
    </row>
    <row r="237" spans="1:14" s="10" customFormat="1" ht="12">
      <c r="A237" s="27"/>
      <c r="M237" s="28"/>
      <c r="N237" s="14"/>
    </row>
    <row r="238" spans="1:14" s="10" customFormat="1" ht="12">
      <c r="A238" s="27"/>
      <c r="M238" s="28"/>
      <c r="N238" s="14"/>
    </row>
    <row r="239" spans="1:14" s="10" customFormat="1" ht="12">
      <c r="A239" s="27"/>
      <c r="M239" s="28"/>
      <c r="N239" s="14"/>
    </row>
    <row r="240" spans="1:14" s="10" customFormat="1" ht="12">
      <c r="A240" s="27"/>
      <c r="M240" s="28"/>
      <c r="N240" s="14"/>
    </row>
    <row r="241" spans="1:14" s="10" customFormat="1" ht="12">
      <c r="A241" s="27"/>
      <c r="M241" s="28"/>
      <c r="N241" s="14"/>
    </row>
    <row r="242" spans="1:14" s="10" customFormat="1" ht="12">
      <c r="A242" s="27"/>
      <c r="M242" s="28"/>
      <c r="N242" s="14"/>
    </row>
    <row r="243" spans="1:14" s="10" customFormat="1" ht="12">
      <c r="A243" s="27"/>
      <c r="M243" s="28"/>
      <c r="N243" s="14"/>
    </row>
    <row r="244" spans="1:14" s="10" customFormat="1" ht="12">
      <c r="A244" s="27"/>
      <c r="M244" s="28"/>
      <c r="N244" s="14"/>
    </row>
    <row r="245" spans="1:14" s="10" customFormat="1" ht="12">
      <c r="A245" s="27"/>
      <c r="M245" s="28"/>
      <c r="N245" s="14"/>
    </row>
    <row r="246" spans="1:14" s="10" customFormat="1" ht="12">
      <c r="A246" s="27"/>
      <c r="M246" s="28"/>
      <c r="N246" s="14"/>
    </row>
    <row r="247" spans="1:14" s="10" customFormat="1" ht="12">
      <c r="A247" s="27"/>
      <c r="M247" s="28"/>
      <c r="N247" s="14"/>
    </row>
    <row r="248" spans="1:14" s="10" customFormat="1" ht="12">
      <c r="A248" s="27"/>
      <c r="M248" s="28"/>
      <c r="N248" s="14"/>
    </row>
    <row r="249" spans="1:14" s="10" customFormat="1" ht="12">
      <c r="A249" s="27"/>
      <c r="M249" s="28"/>
      <c r="N249" s="14"/>
    </row>
    <row r="250" spans="1:14" s="10" customFormat="1" ht="12">
      <c r="A250" s="27"/>
      <c r="M250" s="28"/>
      <c r="N250" s="14"/>
    </row>
    <row r="251" spans="1:14" s="10" customFormat="1" ht="12">
      <c r="A251" s="27"/>
      <c r="M251" s="28"/>
      <c r="N251" s="14"/>
    </row>
    <row r="252" spans="1:14" s="10" customFormat="1" ht="12">
      <c r="A252" s="27"/>
      <c r="M252" s="28"/>
      <c r="N252" s="14"/>
    </row>
    <row r="253" spans="1:14" s="10" customFormat="1" ht="12">
      <c r="A253" s="27"/>
      <c r="M253" s="28"/>
      <c r="N253" s="14"/>
    </row>
    <row r="254" spans="1:14" s="10" customFormat="1" ht="12">
      <c r="A254" s="27"/>
      <c r="M254" s="28"/>
      <c r="N254" s="14"/>
    </row>
    <row r="255" spans="1:14" s="10" customFormat="1" ht="12">
      <c r="A255" s="27"/>
      <c r="M255" s="28"/>
      <c r="N255" s="14"/>
    </row>
    <row r="256" spans="1:14" s="10" customFormat="1" ht="12">
      <c r="A256" s="27"/>
      <c r="M256" s="28"/>
      <c r="N256" s="14"/>
    </row>
    <row r="257" spans="1:14" s="10" customFormat="1" ht="12">
      <c r="A257" s="27"/>
      <c r="M257" s="28"/>
      <c r="N257" s="14"/>
    </row>
    <row r="258" spans="1:14" s="10" customFormat="1" ht="12">
      <c r="A258" s="27"/>
      <c r="M258" s="28"/>
      <c r="N258" s="14"/>
    </row>
    <row r="259" spans="1:14" s="10" customFormat="1" ht="12">
      <c r="A259" s="27"/>
      <c r="M259" s="28"/>
      <c r="N259" s="14"/>
    </row>
    <row r="260" spans="1:14" s="10" customFormat="1" ht="12">
      <c r="A260" s="27"/>
      <c r="M260" s="28"/>
      <c r="N260" s="14"/>
    </row>
    <row r="261" spans="1:14" s="10" customFormat="1" ht="12">
      <c r="A261" s="27"/>
      <c r="M261" s="28"/>
      <c r="N261" s="14"/>
    </row>
    <row r="262" spans="1:14" s="10" customFormat="1" ht="12">
      <c r="A262" s="27"/>
      <c r="M262" s="28"/>
      <c r="N262" s="14"/>
    </row>
    <row r="263" spans="1:14" s="10" customFormat="1" ht="12">
      <c r="A263" s="27"/>
      <c r="M263" s="28"/>
      <c r="N263" s="14"/>
    </row>
    <row r="264" spans="1:14" s="10" customFormat="1" ht="12">
      <c r="A264" s="27"/>
      <c r="M264" s="28"/>
      <c r="N264" s="14"/>
    </row>
    <row r="265" spans="1:14" s="10" customFormat="1" ht="12">
      <c r="A265" s="27"/>
      <c r="M265" s="28"/>
      <c r="N265" s="14"/>
    </row>
    <row r="266" spans="1:14" s="10" customFormat="1" ht="12">
      <c r="A266" s="27"/>
      <c r="M266" s="28"/>
      <c r="N266" s="14"/>
    </row>
    <row r="267" spans="1:14" s="10" customFormat="1" ht="12">
      <c r="A267" s="27"/>
      <c r="M267" s="28"/>
      <c r="N267" s="14"/>
    </row>
    <row r="268" spans="1:14" s="10" customFormat="1" ht="12">
      <c r="A268" s="27"/>
      <c r="M268" s="28"/>
      <c r="N268" s="14"/>
    </row>
    <row r="269" spans="1:14" s="10" customFormat="1" ht="12">
      <c r="A269" s="27"/>
      <c r="M269" s="28"/>
      <c r="N269" s="14"/>
    </row>
    <row r="270" spans="1:14" s="10" customFormat="1" ht="12">
      <c r="A270" s="27"/>
      <c r="M270" s="28"/>
      <c r="N270" s="14"/>
    </row>
    <row r="271" spans="1:14" s="10" customFormat="1" ht="12">
      <c r="A271" s="27"/>
      <c r="M271" s="28"/>
      <c r="N271" s="14"/>
    </row>
    <row r="272" spans="1:14" s="10" customFormat="1" ht="12">
      <c r="A272" s="27"/>
      <c r="M272" s="28"/>
      <c r="N272" s="14"/>
    </row>
    <row r="273" spans="1:14" s="10" customFormat="1" ht="12">
      <c r="A273" s="27"/>
      <c r="M273" s="28"/>
      <c r="N273" s="14"/>
    </row>
    <row r="274" spans="1:14" s="10" customFormat="1" ht="12">
      <c r="A274" s="27"/>
      <c r="M274" s="28"/>
      <c r="N274" s="14"/>
    </row>
    <row r="275" spans="1:14" s="10" customFormat="1" ht="12">
      <c r="A275" s="27"/>
      <c r="M275" s="28"/>
      <c r="N275" s="14"/>
    </row>
    <row r="276" spans="1:14" s="10" customFormat="1" ht="12">
      <c r="A276" s="27"/>
      <c r="M276" s="28"/>
      <c r="N276" s="14"/>
    </row>
    <row r="277" spans="1:14" s="10" customFormat="1" ht="12">
      <c r="A277" s="27"/>
      <c r="M277" s="28"/>
      <c r="N277" s="14"/>
    </row>
    <row r="278" spans="1:14" s="10" customFormat="1" ht="12">
      <c r="A278" s="27"/>
      <c r="M278" s="28"/>
      <c r="N278" s="14"/>
    </row>
    <row r="279" spans="1:14" s="10" customFormat="1" ht="12">
      <c r="A279" s="27"/>
      <c r="M279" s="28"/>
      <c r="N279" s="14"/>
    </row>
    <row r="280" spans="1:14" s="10" customFormat="1" ht="12">
      <c r="A280" s="27"/>
      <c r="M280" s="28"/>
      <c r="N280" s="14"/>
    </row>
    <row r="281" spans="1:14" s="10" customFormat="1" ht="12">
      <c r="A281" s="27"/>
      <c r="M281" s="28"/>
      <c r="N281" s="14"/>
    </row>
    <row r="282" spans="1:14" s="10" customFormat="1" ht="12">
      <c r="A282" s="27"/>
      <c r="M282" s="28"/>
      <c r="N282" s="14"/>
    </row>
    <row r="283" spans="1:14" s="10" customFormat="1" ht="12">
      <c r="A283" s="27"/>
      <c r="M283" s="28"/>
      <c r="N283" s="14"/>
    </row>
    <row r="284" spans="1:14" s="10" customFormat="1" ht="12">
      <c r="A284" s="27"/>
      <c r="M284" s="28"/>
      <c r="N284" s="14"/>
    </row>
    <row r="285" spans="1:14" s="10" customFormat="1" ht="12">
      <c r="A285" s="27"/>
      <c r="M285" s="28"/>
      <c r="N285" s="14"/>
    </row>
    <row r="286" spans="1:14" s="10" customFormat="1" ht="12">
      <c r="A286" s="27"/>
      <c r="M286" s="28"/>
      <c r="N286" s="14"/>
    </row>
    <row r="287" spans="1:14" s="10" customFormat="1" ht="12">
      <c r="A287" s="27"/>
      <c r="M287" s="28"/>
      <c r="N287" s="14"/>
    </row>
    <row r="288" spans="1:14" s="10" customFormat="1" ht="12">
      <c r="A288" s="27"/>
      <c r="M288" s="28"/>
      <c r="N288" s="14"/>
    </row>
    <row r="289" spans="1:14" s="10" customFormat="1" ht="12">
      <c r="A289" s="27"/>
      <c r="M289" s="28"/>
      <c r="N289" s="14"/>
    </row>
    <row r="290" spans="1:14" s="10" customFormat="1" ht="12">
      <c r="A290" s="27"/>
      <c r="M290" s="28"/>
      <c r="N290" s="14"/>
    </row>
    <row r="291" spans="1:14" s="10" customFormat="1" ht="12">
      <c r="A291" s="27"/>
      <c r="M291" s="28"/>
      <c r="N291" s="14"/>
    </row>
    <row r="292" spans="1:14" s="10" customFormat="1" ht="12">
      <c r="A292" s="27"/>
      <c r="M292" s="28"/>
      <c r="N292" s="14"/>
    </row>
    <row r="293" spans="1:14" s="10" customFormat="1" ht="12">
      <c r="A293" s="27"/>
      <c r="M293" s="28"/>
      <c r="N293" s="14"/>
    </row>
    <row r="294" spans="1:14" s="10" customFormat="1" ht="12">
      <c r="A294" s="27"/>
      <c r="M294" s="28"/>
      <c r="N294" s="14"/>
    </row>
    <row r="295" spans="1:14" s="10" customFormat="1" ht="12">
      <c r="A295" s="27"/>
      <c r="M295" s="28"/>
      <c r="N295" s="14"/>
    </row>
    <row r="296" spans="1:14" s="10" customFormat="1" ht="12">
      <c r="A296" s="27"/>
      <c r="M296" s="28"/>
      <c r="N296" s="14"/>
    </row>
    <row r="297" spans="1:14" s="10" customFormat="1" ht="12">
      <c r="A297" s="27"/>
      <c r="M297" s="28"/>
      <c r="N297" s="14"/>
    </row>
    <row r="298" spans="1:14" s="10" customFormat="1" ht="12">
      <c r="A298" s="27"/>
      <c r="M298" s="28"/>
      <c r="N298" s="14"/>
    </row>
    <row r="299" spans="1:14" s="10" customFormat="1" ht="12">
      <c r="A299" s="27"/>
      <c r="M299" s="28"/>
      <c r="N299" s="14"/>
    </row>
    <row r="300" spans="1:14" s="10" customFormat="1" ht="12">
      <c r="A300" s="27"/>
      <c r="M300" s="28"/>
      <c r="N300" s="14"/>
    </row>
    <row r="301" spans="1:14" s="10" customFormat="1" ht="12">
      <c r="A301" s="27"/>
      <c r="M301" s="28"/>
      <c r="N301" s="14"/>
    </row>
    <row r="302" spans="1:14" s="10" customFormat="1" ht="12">
      <c r="A302" s="27"/>
      <c r="M302" s="28"/>
      <c r="N302" s="14"/>
    </row>
    <row r="303" spans="1:14" s="10" customFormat="1" ht="12">
      <c r="A303" s="27"/>
      <c r="M303" s="28"/>
      <c r="N303" s="14"/>
    </row>
    <row r="304" spans="1:14" s="10" customFormat="1" ht="12">
      <c r="A304" s="27"/>
      <c r="M304" s="28"/>
      <c r="N304" s="14"/>
    </row>
    <row r="305" spans="1:14" s="10" customFormat="1" ht="12">
      <c r="A305" s="27"/>
      <c r="M305" s="28"/>
      <c r="N305" s="14"/>
    </row>
    <row r="306" spans="1:14" s="10" customFormat="1" ht="12">
      <c r="A306" s="27"/>
      <c r="M306" s="28"/>
      <c r="N306" s="14"/>
    </row>
    <row r="307" spans="1:14" s="10" customFormat="1" ht="12">
      <c r="A307" s="27"/>
      <c r="M307" s="28"/>
      <c r="N307" s="14"/>
    </row>
    <row r="308" spans="1:14" s="10" customFormat="1" ht="12">
      <c r="A308" s="27"/>
      <c r="M308" s="28"/>
      <c r="N308" s="14"/>
    </row>
    <row r="309" spans="1:14" s="10" customFormat="1" ht="12">
      <c r="A309" s="27"/>
      <c r="M309" s="28"/>
      <c r="N309" s="14"/>
    </row>
    <row r="310" spans="1:14" s="10" customFormat="1" ht="12">
      <c r="A310" s="27"/>
      <c r="M310" s="28"/>
      <c r="N310" s="14"/>
    </row>
    <row r="311" spans="1:14" s="10" customFormat="1" ht="12">
      <c r="A311" s="27"/>
      <c r="M311" s="28"/>
      <c r="N311" s="14"/>
    </row>
    <row r="312" spans="1:14" s="10" customFormat="1" ht="12">
      <c r="A312" s="27"/>
      <c r="M312" s="28"/>
      <c r="N312" s="14"/>
    </row>
    <row r="313" spans="1:14" s="10" customFormat="1" ht="12">
      <c r="A313" s="27"/>
      <c r="M313" s="28"/>
      <c r="N313" s="14"/>
    </row>
    <row r="314" spans="1:14" s="10" customFormat="1" ht="12">
      <c r="A314" s="27"/>
      <c r="M314" s="28"/>
      <c r="N314" s="14"/>
    </row>
    <row r="315" spans="1:14" s="10" customFormat="1" ht="12">
      <c r="A315" s="27"/>
      <c r="M315" s="28"/>
      <c r="N315" s="14"/>
    </row>
    <row r="316" spans="1:14" s="10" customFormat="1" ht="12">
      <c r="A316" s="27"/>
      <c r="M316" s="28"/>
      <c r="N316" s="14"/>
    </row>
    <row r="317" spans="1:14" s="10" customFormat="1" ht="12">
      <c r="A317" s="27"/>
      <c r="M317" s="28"/>
      <c r="N317" s="14"/>
    </row>
    <row r="318" spans="1:14" s="10" customFormat="1" ht="12">
      <c r="A318" s="27"/>
      <c r="M318" s="28"/>
      <c r="N318" s="14"/>
    </row>
    <row r="319" spans="1:14" s="10" customFormat="1" ht="12">
      <c r="A319" s="27"/>
      <c r="M319" s="28"/>
      <c r="N319" s="14"/>
    </row>
    <row r="320" spans="1:14" s="10" customFormat="1" ht="12">
      <c r="A320" s="27"/>
      <c r="M320" s="28"/>
      <c r="N320" s="14"/>
    </row>
    <row r="321" spans="1:14" s="10" customFormat="1" ht="12">
      <c r="A321" s="27"/>
      <c r="M321" s="28"/>
      <c r="N321" s="14"/>
    </row>
    <row r="322" spans="1:14" s="10" customFormat="1" ht="12">
      <c r="A322" s="27"/>
      <c r="M322" s="28"/>
      <c r="N322" s="14"/>
    </row>
    <row r="323" spans="1:14" s="10" customFormat="1" ht="12">
      <c r="A323" s="27"/>
      <c r="M323" s="28"/>
      <c r="N323" s="14"/>
    </row>
    <row r="324" spans="1:14" s="10" customFormat="1" ht="12">
      <c r="A324" s="27"/>
      <c r="M324" s="28"/>
      <c r="N324" s="14"/>
    </row>
    <row r="325" spans="1:14" s="10" customFormat="1" ht="12">
      <c r="A325" s="27"/>
      <c r="M325" s="28"/>
      <c r="N325" s="14"/>
    </row>
    <row r="326" spans="1:14" s="10" customFormat="1" ht="12">
      <c r="A326" s="27"/>
      <c r="M326" s="28"/>
      <c r="N326" s="14"/>
    </row>
    <row r="327" spans="1:14" s="10" customFormat="1" ht="12">
      <c r="A327" s="27"/>
      <c r="M327" s="28"/>
      <c r="N327" s="14"/>
    </row>
    <row r="328" spans="1:14" s="10" customFormat="1" ht="12">
      <c r="A328" s="27"/>
      <c r="M328" s="28"/>
      <c r="N328" s="14"/>
    </row>
    <row r="329" spans="1:14" s="10" customFormat="1" ht="12">
      <c r="A329" s="27"/>
      <c r="M329" s="28"/>
      <c r="N329" s="14"/>
    </row>
    <row r="330" spans="1:14" s="10" customFormat="1" ht="12">
      <c r="A330" s="27"/>
      <c r="M330" s="28"/>
      <c r="N330" s="14"/>
    </row>
    <row r="331" spans="1:14" s="10" customFormat="1" ht="12">
      <c r="A331" s="27"/>
      <c r="M331" s="28"/>
      <c r="N331" s="14"/>
    </row>
    <row r="332" spans="1:14" s="10" customFormat="1" ht="12">
      <c r="A332" s="27"/>
      <c r="M332" s="28"/>
      <c r="N332" s="14"/>
    </row>
    <row r="333" spans="1:14" s="10" customFormat="1" ht="12">
      <c r="A333" s="27"/>
      <c r="M333" s="28"/>
      <c r="N333" s="14"/>
    </row>
    <row r="334" spans="1:14" s="10" customFormat="1" ht="12">
      <c r="A334" s="27"/>
      <c r="M334" s="28"/>
      <c r="N334" s="14"/>
    </row>
    <row r="335" spans="1:14" s="10" customFormat="1" ht="12">
      <c r="A335" s="27"/>
      <c r="M335" s="28"/>
      <c r="N335" s="14"/>
    </row>
    <row r="336" spans="1:14" s="10" customFormat="1" ht="12">
      <c r="A336" s="27"/>
      <c r="M336" s="28"/>
      <c r="N336" s="14"/>
    </row>
    <row r="337" spans="1:14" s="10" customFormat="1" ht="12">
      <c r="A337" s="27"/>
      <c r="M337" s="28"/>
      <c r="N337" s="14"/>
    </row>
    <row r="338" spans="1:14" s="10" customFormat="1" ht="12">
      <c r="A338" s="27"/>
      <c r="M338" s="28"/>
      <c r="N338" s="14"/>
    </row>
    <row r="339" spans="1:14" s="10" customFormat="1" ht="12">
      <c r="A339" s="27"/>
      <c r="M339" s="28"/>
      <c r="N339" s="14"/>
    </row>
    <row r="340" spans="1:14" s="10" customFormat="1" ht="12">
      <c r="A340" s="27"/>
      <c r="M340" s="28"/>
      <c r="N340" s="14"/>
    </row>
    <row r="341" spans="1:14" s="10" customFormat="1" ht="12">
      <c r="A341" s="27"/>
      <c r="M341" s="28"/>
      <c r="N341" s="14"/>
    </row>
    <row r="342" spans="1:14" s="10" customFormat="1" ht="12">
      <c r="A342" s="27"/>
      <c r="M342" s="28"/>
      <c r="N342" s="14"/>
    </row>
    <row r="343" spans="1:14" s="10" customFormat="1" ht="12">
      <c r="A343" s="27"/>
      <c r="M343" s="28"/>
      <c r="N343" s="14"/>
    </row>
    <row r="344" spans="1:14" s="10" customFormat="1" ht="12">
      <c r="A344" s="27"/>
      <c r="M344" s="28"/>
      <c r="N344" s="14"/>
    </row>
    <row r="345" spans="1:14" s="10" customFormat="1" ht="12">
      <c r="A345" s="27"/>
      <c r="M345" s="28"/>
      <c r="N345" s="14"/>
    </row>
    <row r="346" spans="1:14" s="10" customFormat="1" ht="12">
      <c r="A346" s="27"/>
      <c r="M346" s="28"/>
      <c r="N346" s="14"/>
    </row>
    <row r="347" spans="1:14" s="10" customFormat="1" ht="12">
      <c r="A347" s="27"/>
      <c r="M347" s="28"/>
      <c r="N347" s="14"/>
    </row>
    <row r="348" spans="1:14" s="10" customFormat="1" ht="12">
      <c r="A348" s="27"/>
      <c r="M348" s="28"/>
      <c r="N348" s="14"/>
    </row>
    <row r="349" spans="1:14" s="10" customFormat="1" ht="12">
      <c r="A349" s="27"/>
      <c r="M349" s="28"/>
      <c r="N349" s="14"/>
    </row>
    <row r="350" spans="1:14" s="10" customFormat="1" ht="12">
      <c r="A350" s="27"/>
      <c r="M350" s="28"/>
      <c r="N350" s="14"/>
    </row>
    <row r="351" spans="1:14" s="10" customFormat="1" ht="12">
      <c r="A351" s="27"/>
      <c r="M351" s="28"/>
      <c r="N351" s="14"/>
    </row>
    <row r="352" spans="1:14" s="10" customFormat="1" ht="12">
      <c r="A352" s="27"/>
      <c r="M352" s="28"/>
      <c r="N352" s="14"/>
    </row>
    <row r="353" spans="1:14" s="10" customFormat="1" ht="12">
      <c r="A353" s="27"/>
      <c r="M353" s="28"/>
      <c r="N353" s="14"/>
    </row>
    <row r="354" spans="1:14" s="10" customFormat="1" ht="12">
      <c r="A354" s="27"/>
      <c r="M354" s="28"/>
      <c r="N354" s="14"/>
    </row>
    <row r="355" spans="1:14" s="10" customFormat="1" ht="12">
      <c r="A355" s="27"/>
      <c r="M355" s="28"/>
      <c r="N355" s="14"/>
    </row>
    <row r="356" spans="1:14" s="10" customFormat="1" ht="12">
      <c r="A356" s="27"/>
      <c r="M356" s="28"/>
      <c r="N356" s="14"/>
    </row>
    <row r="357" spans="1:14" s="10" customFormat="1" ht="12">
      <c r="A357" s="27"/>
      <c r="M357" s="28"/>
      <c r="N357" s="14"/>
    </row>
    <row r="358" spans="1:14" s="10" customFormat="1" ht="12">
      <c r="A358" s="27"/>
      <c r="M358" s="28"/>
      <c r="N358" s="14"/>
    </row>
    <row r="359" spans="1:14" s="10" customFormat="1" ht="12">
      <c r="A359" s="27"/>
      <c r="M359" s="28"/>
      <c r="N359" s="14"/>
    </row>
    <row r="360" spans="1:14" s="10" customFormat="1" ht="12">
      <c r="A360" s="27"/>
      <c r="M360" s="28"/>
      <c r="N360" s="14"/>
    </row>
    <row r="361" spans="1:14" s="10" customFormat="1" ht="12">
      <c r="A361" s="27"/>
      <c r="M361" s="28"/>
      <c r="N361" s="14"/>
    </row>
    <row r="362" spans="1:14" s="10" customFormat="1" ht="12">
      <c r="A362" s="27"/>
      <c r="M362" s="28"/>
      <c r="N362" s="14"/>
    </row>
    <row r="363" spans="1:14" s="10" customFormat="1" ht="12">
      <c r="A363" s="27"/>
      <c r="M363" s="28"/>
      <c r="N363" s="14"/>
    </row>
    <row r="364" spans="1:14" s="10" customFormat="1" ht="12">
      <c r="A364" s="27"/>
      <c r="M364" s="28"/>
      <c r="N364" s="14"/>
    </row>
    <row r="365" spans="1:14" s="10" customFormat="1" ht="12">
      <c r="A365" s="27"/>
      <c r="M365" s="28"/>
      <c r="N365" s="14"/>
    </row>
    <row r="366" spans="1:14" s="10" customFormat="1" ht="12">
      <c r="A366" s="27"/>
      <c r="M366" s="28"/>
      <c r="N366" s="14"/>
    </row>
    <row r="367" spans="1:14" s="10" customFormat="1" ht="12">
      <c r="A367" s="27"/>
      <c r="M367" s="28"/>
      <c r="N367" s="14"/>
    </row>
    <row r="368" spans="1:14" s="10" customFormat="1" ht="12">
      <c r="A368" s="27"/>
      <c r="M368" s="28"/>
      <c r="N368" s="14"/>
    </row>
    <row r="369" spans="1:14" s="10" customFormat="1" ht="12">
      <c r="A369" s="27"/>
      <c r="M369" s="28"/>
      <c r="N369" s="14"/>
    </row>
    <row r="370" spans="1:14" s="10" customFormat="1" ht="12">
      <c r="A370" s="27"/>
      <c r="M370" s="28"/>
      <c r="N370" s="14"/>
    </row>
    <row r="371" spans="1:14" s="10" customFormat="1" ht="12">
      <c r="A371" s="27"/>
      <c r="M371" s="28"/>
      <c r="N371" s="14"/>
    </row>
    <row r="372" spans="1:14" s="10" customFormat="1" ht="12">
      <c r="A372" s="27"/>
      <c r="M372" s="28"/>
      <c r="N372" s="14"/>
    </row>
    <row r="373" spans="1:14" s="10" customFormat="1" ht="12">
      <c r="A373" s="27"/>
      <c r="M373" s="28"/>
      <c r="N373" s="14"/>
    </row>
    <row r="374" spans="1:14" s="10" customFormat="1" ht="12">
      <c r="A374" s="27"/>
      <c r="M374" s="28"/>
      <c r="N374" s="14"/>
    </row>
    <row r="375" spans="1:14" s="10" customFormat="1" ht="12">
      <c r="A375" s="27"/>
      <c r="M375" s="28"/>
      <c r="N375" s="14"/>
    </row>
    <row r="376" spans="1:14" s="10" customFormat="1" ht="12">
      <c r="A376" s="27"/>
      <c r="M376" s="28"/>
      <c r="N376" s="14"/>
    </row>
    <row r="377" spans="1:14" s="10" customFormat="1" ht="12">
      <c r="A377" s="27"/>
      <c r="M377" s="28"/>
      <c r="N377" s="14"/>
    </row>
    <row r="378" spans="1:14" s="10" customFormat="1" ht="12">
      <c r="A378" s="27"/>
      <c r="M378" s="28"/>
      <c r="N378" s="14"/>
    </row>
    <row r="379" spans="1:14" s="10" customFormat="1" ht="12">
      <c r="A379" s="27"/>
      <c r="M379" s="28"/>
      <c r="N379" s="14"/>
    </row>
    <row r="380" spans="1:14" s="10" customFormat="1" ht="12">
      <c r="A380" s="27"/>
      <c r="M380" s="28"/>
      <c r="N380" s="14"/>
    </row>
    <row r="381" spans="1:14" s="10" customFormat="1" ht="12">
      <c r="A381" s="27"/>
      <c r="M381" s="28"/>
      <c r="N381" s="14"/>
    </row>
    <row r="382" spans="1:14" s="10" customFormat="1" ht="12">
      <c r="A382" s="27"/>
      <c r="M382" s="28"/>
      <c r="N382" s="14"/>
    </row>
    <row r="383" spans="1:14" s="10" customFormat="1" ht="12">
      <c r="A383" s="27"/>
      <c r="M383" s="28"/>
      <c r="N383" s="14"/>
    </row>
    <row r="384" spans="1:14" s="10" customFormat="1" ht="12">
      <c r="A384" s="27"/>
      <c r="M384" s="28"/>
      <c r="N384" s="14"/>
    </row>
    <row r="385" spans="1:14" s="10" customFormat="1" ht="12">
      <c r="A385" s="27"/>
      <c r="M385" s="28"/>
      <c r="N385" s="14"/>
    </row>
    <row r="386" spans="1:14" s="10" customFormat="1" ht="12">
      <c r="A386" s="27"/>
      <c r="M386" s="28"/>
      <c r="N386" s="14"/>
    </row>
    <row r="387" spans="1:14" s="10" customFormat="1" ht="12">
      <c r="A387" s="27"/>
      <c r="M387" s="28"/>
      <c r="N387" s="14"/>
    </row>
    <row r="388" spans="1:14" s="10" customFormat="1" ht="12">
      <c r="A388" s="27"/>
      <c r="M388" s="28"/>
      <c r="N388" s="14"/>
    </row>
    <row r="389" spans="1:14" s="10" customFormat="1" ht="12">
      <c r="A389" s="27"/>
      <c r="M389" s="28"/>
      <c r="N389" s="14"/>
    </row>
    <row r="390" spans="1:14" s="10" customFormat="1" ht="12">
      <c r="A390" s="27"/>
      <c r="M390" s="28"/>
      <c r="N390" s="14"/>
    </row>
    <row r="391" spans="1:14" s="10" customFormat="1" ht="12">
      <c r="A391" s="27"/>
      <c r="M391" s="28"/>
      <c r="N391" s="14"/>
    </row>
    <row r="392" spans="1:14" s="10" customFormat="1" ht="12">
      <c r="A392" s="27"/>
      <c r="M392" s="28"/>
      <c r="N392" s="14"/>
    </row>
    <row r="393" spans="1:14" s="10" customFormat="1" ht="12">
      <c r="A393" s="27"/>
      <c r="M393" s="28"/>
      <c r="N393" s="14"/>
    </row>
    <row r="394" spans="1:14" s="10" customFormat="1" ht="12">
      <c r="A394" s="27"/>
      <c r="M394" s="28"/>
      <c r="N394" s="14"/>
    </row>
    <row r="395" spans="1:14" s="10" customFormat="1" ht="12">
      <c r="A395" s="27"/>
      <c r="M395" s="28"/>
      <c r="N395" s="14"/>
    </row>
    <row r="396" spans="1:14" s="10" customFormat="1" ht="12">
      <c r="A396" s="27"/>
      <c r="M396" s="28"/>
      <c r="N396" s="14"/>
    </row>
    <row r="397" spans="1:14" s="10" customFormat="1" ht="12">
      <c r="A397" s="27"/>
      <c r="M397" s="28"/>
      <c r="N397" s="14"/>
    </row>
    <row r="398" spans="1:14" s="10" customFormat="1" ht="12">
      <c r="A398" s="27"/>
      <c r="M398" s="28"/>
      <c r="N398" s="14"/>
    </row>
    <row r="399" spans="1:14" s="10" customFormat="1" ht="12">
      <c r="A399" s="27"/>
      <c r="M399" s="28"/>
      <c r="N399" s="14"/>
    </row>
    <row r="400" spans="1:14" s="10" customFormat="1" ht="12">
      <c r="A400" s="27"/>
      <c r="M400" s="28"/>
      <c r="N400" s="14"/>
    </row>
    <row r="401" spans="1:14" s="10" customFormat="1" ht="12">
      <c r="A401" s="27"/>
      <c r="M401" s="28"/>
      <c r="N401" s="14"/>
    </row>
    <row r="402" spans="1:14" s="10" customFormat="1" ht="12">
      <c r="A402" s="27"/>
      <c r="M402" s="28"/>
      <c r="N402" s="14"/>
    </row>
    <row r="403" spans="1:14" s="10" customFormat="1" ht="12">
      <c r="A403" s="27"/>
      <c r="M403" s="28"/>
      <c r="N403" s="14"/>
    </row>
    <row r="404" spans="1:14" s="10" customFormat="1" ht="12">
      <c r="A404" s="27"/>
      <c r="M404" s="28"/>
      <c r="N404" s="14"/>
    </row>
    <row r="405" spans="1:14" s="10" customFormat="1" ht="12">
      <c r="A405" s="27"/>
      <c r="M405" s="28"/>
      <c r="N405" s="14"/>
    </row>
    <row r="406" spans="1:14" s="10" customFormat="1" ht="12">
      <c r="A406" s="27"/>
      <c r="M406" s="28"/>
      <c r="N406" s="14"/>
    </row>
    <row r="407" spans="1:14" s="10" customFormat="1" ht="12">
      <c r="A407" s="27"/>
      <c r="M407" s="28"/>
      <c r="N407" s="14"/>
    </row>
    <row r="408" spans="1:14" s="10" customFormat="1" ht="12">
      <c r="A408" s="27"/>
      <c r="M408" s="28"/>
      <c r="N408" s="14"/>
    </row>
    <row r="409" spans="1:14" s="10" customFormat="1" ht="12">
      <c r="A409" s="27"/>
      <c r="M409" s="28"/>
      <c r="N409" s="14"/>
    </row>
    <row r="410" spans="1:14" s="10" customFormat="1" ht="12">
      <c r="A410" s="27"/>
      <c r="M410" s="28"/>
      <c r="N410" s="14"/>
    </row>
    <row r="411" spans="1:14" s="10" customFormat="1" ht="12">
      <c r="A411" s="27"/>
      <c r="M411" s="28"/>
      <c r="N411" s="14"/>
    </row>
    <row r="412" spans="1:14" s="10" customFormat="1" ht="12">
      <c r="A412" s="27"/>
      <c r="M412" s="28"/>
      <c r="N412" s="14"/>
    </row>
    <row r="413" spans="1:14" s="10" customFormat="1" ht="12">
      <c r="A413" s="27"/>
      <c r="M413" s="28"/>
      <c r="N413" s="14"/>
    </row>
    <row r="414" spans="1:14" s="10" customFormat="1" ht="12">
      <c r="A414" s="27"/>
      <c r="M414" s="28"/>
      <c r="N414" s="14"/>
    </row>
    <row r="415" spans="1:14" s="10" customFormat="1" ht="12">
      <c r="A415" s="27"/>
      <c r="M415" s="28"/>
      <c r="N415" s="14"/>
    </row>
    <row r="416" spans="1:14" s="10" customFormat="1" ht="12">
      <c r="A416" s="27"/>
      <c r="M416" s="28"/>
      <c r="N416" s="14"/>
    </row>
    <row r="417" spans="1:14" s="10" customFormat="1" ht="12">
      <c r="A417" s="27"/>
      <c r="M417" s="28"/>
      <c r="N417" s="14"/>
    </row>
    <row r="418" spans="1:14" s="10" customFormat="1" ht="12">
      <c r="A418" s="27"/>
      <c r="M418" s="28"/>
      <c r="N418" s="14"/>
    </row>
    <row r="419" spans="1:14" s="10" customFormat="1" ht="12">
      <c r="A419" s="27"/>
      <c r="M419" s="28"/>
      <c r="N419" s="14"/>
    </row>
    <row r="420" spans="1:14" s="10" customFormat="1" ht="12">
      <c r="A420" s="27"/>
      <c r="M420" s="28"/>
      <c r="N420" s="14"/>
    </row>
    <row r="421" spans="1:14" s="10" customFormat="1" ht="12">
      <c r="A421" s="27"/>
      <c r="M421" s="28"/>
      <c r="N421" s="14"/>
    </row>
    <row r="422" spans="1:14" s="10" customFormat="1" ht="12">
      <c r="A422" s="27"/>
      <c r="M422" s="28"/>
      <c r="N422" s="14"/>
    </row>
    <row r="423" spans="1:14" s="10" customFormat="1" ht="12">
      <c r="A423" s="27"/>
      <c r="M423" s="28"/>
      <c r="N423" s="14"/>
    </row>
    <row r="424" spans="1:14" s="10" customFormat="1" ht="12">
      <c r="A424" s="27"/>
      <c r="M424" s="28"/>
      <c r="N424" s="14"/>
    </row>
    <row r="425" spans="1:14" s="10" customFormat="1" ht="12">
      <c r="A425" s="27"/>
      <c r="M425" s="28"/>
      <c r="N425" s="14"/>
    </row>
    <row r="426" spans="1:14" s="10" customFormat="1" ht="12">
      <c r="A426" s="27"/>
      <c r="M426" s="28"/>
      <c r="N426" s="14"/>
    </row>
    <row r="427" spans="1:14" s="10" customFormat="1" ht="12">
      <c r="A427" s="27"/>
      <c r="M427" s="28"/>
      <c r="N427" s="14"/>
    </row>
    <row r="428" spans="1:14" s="10" customFormat="1" ht="12">
      <c r="A428" s="27"/>
      <c r="M428" s="28"/>
      <c r="N428" s="14"/>
    </row>
    <row r="429" spans="1:14" s="10" customFormat="1" ht="12">
      <c r="A429" s="27"/>
      <c r="M429" s="28"/>
      <c r="N429" s="14"/>
    </row>
    <row r="430" spans="1:14" s="10" customFormat="1" ht="12">
      <c r="A430" s="27"/>
      <c r="M430" s="28"/>
      <c r="N430" s="14"/>
    </row>
    <row r="431" spans="1:14" s="10" customFormat="1" ht="12">
      <c r="A431" s="27"/>
      <c r="M431" s="28"/>
      <c r="N431" s="14"/>
    </row>
    <row r="432" spans="1:14" s="10" customFormat="1" ht="12">
      <c r="A432" s="27"/>
      <c r="M432" s="28"/>
      <c r="N432" s="14"/>
    </row>
    <row r="433" spans="1:14" s="10" customFormat="1" ht="12">
      <c r="A433" s="27"/>
      <c r="M433" s="28"/>
      <c r="N433" s="14"/>
    </row>
    <row r="434" spans="1:14" s="10" customFormat="1" ht="12">
      <c r="A434" s="27"/>
      <c r="M434" s="28"/>
      <c r="N434" s="14"/>
    </row>
    <row r="435" spans="1:14" s="10" customFormat="1" ht="12">
      <c r="A435" s="27"/>
      <c r="M435" s="28"/>
      <c r="N435" s="14"/>
    </row>
    <row r="436" spans="1:14" s="10" customFormat="1" ht="12">
      <c r="A436" s="27"/>
      <c r="M436" s="28"/>
      <c r="N436" s="14"/>
    </row>
    <row r="437" spans="1:14" s="10" customFormat="1" ht="12">
      <c r="A437" s="27"/>
      <c r="M437" s="28"/>
      <c r="N437" s="14"/>
    </row>
    <row r="438" spans="1:14" s="10" customFormat="1" ht="12">
      <c r="A438" s="27"/>
      <c r="M438" s="28"/>
      <c r="N438" s="14"/>
    </row>
    <row r="439" spans="1:14" s="10" customFormat="1" ht="12">
      <c r="A439" s="27"/>
      <c r="M439" s="28"/>
      <c r="N439" s="14"/>
    </row>
    <row r="440" spans="1:14" s="10" customFormat="1" ht="12">
      <c r="A440" s="27"/>
      <c r="M440" s="28"/>
      <c r="N440" s="14"/>
    </row>
    <row r="441" spans="1:14" s="10" customFormat="1" ht="12">
      <c r="A441" s="27"/>
      <c r="M441" s="28"/>
      <c r="N441" s="14"/>
    </row>
    <row r="442" spans="1:14" s="10" customFormat="1" ht="12">
      <c r="A442" s="27"/>
      <c r="M442" s="28"/>
      <c r="N442" s="14"/>
    </row>
    <row r="443" spans="1:14" s="10" customFormat="1" ht="12">
      <c r="A443" s="27"/>
      <c r="M443" s="28"/>
      <c r="N443" s="14"/>
    </row>
    <row r="444" spans="1:14" s="10" customFormat="1" ht="12">
      <c r="A444" s="27"/>
      <c r="M444" s="28"/>
      <c r="N444" s="14"/>
    </row>
    <row r="445" spans="1:14" s="10" customFormat="1" ht="12">
      <c r="A445" s="27"/>
      <c r="M445" s="28"/>
      <c r="N445" s="14"/>
    </row>
    <row r="446" spans="1:14" s="10" customFormat="1" ht="12">
      <c r="A446" s="27"/>
      <c r="M446" s="28"/>
      <c r="N446" s="14"/>
    </row>
    <row r="447" spans="1:14" s="10" customFormat="1" ht="12">
      <c r="A447" s="27"/>
      <c r="M447" s="28"/>
      <c r="N447" s="14"/>
    </row>
    <row r="448" spans="1:14" s="10" customFormat="1" ht="12">
      <c r="A448" s="27"/>
      <c r="M448" s="28"/>
      <c r="N448" s="14"/>
    </row>
    <row r="449" spans="1:14" s="10" customFormat="1" ht="12">
      <c r="A449" s="27"/>
      <c r="M449" s="28"/>
      <c r="N449" s="14"/>
    </row>
    <row r="450" spans="1:14" s="10" customFormat="1" ht="12">
      <c r="A450" s="27"/>
      <c r="M450" s="28"/>
      <c r="N450" s="14"/>
    </row>
    <row r="451" spans="1:14" s="10" customFormat="1" ht="12">
      <c r="A451" s="27"/>
      <c r="M451" s="28"/>
      <c r="N451" s="14"/>
    </row>
    <row r="452" spans="1:14" s="10" customFormat="1" ht="12">
      <c r="A452" s="27"/>
      <c r="M452" s="28"/>
      <c r="N452" s="14"/>
    </row>
    <row r="453" spans="1:14" s="10" customFormat="1" ht="12">
      <c r="A453" s="27"/>
      <c r="M453" s="28"/>
      <c r="N453" s="14"/>
    </row>
    <row r="454" spans="1:14" s="10" customFormat="1" ht="12">
      <c r="A454" s="27"/>
      <c r="M454" s="28"/>
      <c r="N454" s="14"/>
    </row>
    <row r="455" spans="1:14" s="10" customFormat="1" ht="12">
      <c r="A455" s="27"/>
      <c r="M455" s="28"/>
      <c r="N455" s="14"/>
    </row>
    <row r="456" spans="1:14" s="10" customFormat="1" ht="12">
      <c r="A456" s="27"/>
      <c r="M456" s="28"/>
      <c r="N456" s="14"/>
    </row>
    <row r="457" spans="1:14" s="10" customFormat="1" ht="12">
      <c r="A457" s="27"/>
      <c r="M457" s="28"/>
      <c r="N457" s="14"/>
    </row>
    <row r="458" spans="1:14" s="10" customFormat="1" ht="12">
      <c r="A458" s="27"/>
      <c r="M458" s="28"/>
      <c r="N458" s="14"/>
    </row>
    <row r="459" spans="1:14" s="10" customFormat="1" ht="12">
      <c r="A459" s="27"/>
      <c r="M459" s="28"/>
      <c r="N459" s="14"/>
    </row>
    <row r="460" spans="1:14" s="10" customFormat="1" ht="12">
      <c r="A460" s="27"/>
      <c r="M460" s="28"/>
      <c r="N460" s="14"/>
    </row>
    <row r="461" spans="1:14" s="10" customFormat="1" ht="12">
      <c r="A461" s="27"/>
      <c r="M461" s="28"/>
      <c r="N461" s="14"/>
    </row>
    <row r="462" spans="1:14" s="10" customFormat="1" ht="12">
      <c r="A462" s="27"/>
      <c r="M462" s="28"/>
      <c r="N462" s="14"/>
    </row>
    <row r="463" spans="1:14" s="10" customFormat="1" ht="12">
      <c r="A463" s="27"/>
      <c r="M463" s="28"/>
      <c r="N463" s="14"/>
    </row>
    <row r="464" spans="1:14" s="10" customFormat="1" ht="12">
      <c r="A464" s="27"/>
      <c r="M464" s="28"/>
      <c r="N464" s="14"/>
    </row>
    <row r="465" spans="1:14" s="10" customFormat="1" ht="12">
      <c r="A465" s="27"/>
      <c r="M465" s="28"/>
      <c r="N465" s="14"/>
    </row>
    <row r="466" spans="1:14" s="10" customFormat="1" ht="12">
      <c r="A466" s="27"/>
      <c r="M466" s="28"/>
      <c r="N466" s="14"/>
    </row>
    <row r="467" spans="1:14" s="10" customFormat="1" ht="12">
      <c r="A467" s="27"/>
      <c r="M467" s="28"/>
      <c r="N467" s="14"/>
    </row>
    <row r="468" spans="1:14" s="10" customFormat="1" ht="12">
      <c r="A468" s="27"/>
      <c r="M468" s="28"/>
      <c r="N468" s="14"/>
    </row>
    <row r="469" spans="1:14" s="10" customFormat="1" ht="12">
      <c r="A469" s="27"/>
      <c r="M469" s="28"/>
      <c r="N469" s="14"/>
    </row>
    <row r="470" spans="1:14" s="10" customFormat="1" ht="12">
      <c r="A470" s="27"/>
      <c r="M470" s="28"/>
      <c r="N470" s="14"/>
    </row>
    <row r="471" spans="1:14" s="10" customFormat="1" ht="12">
      <c r="A471" s="27"/>
      <c r="M471" s="28"/>
      <c r="N471" s="14"/>
    </row>
    <row r="472" spans="1:14" s="10" customFormat="1" ht="12">
      <c r="A472" s="27"/>
      <c r="M472" s="28"/>
      <c r="N472" s="14"/>
    </row>
    <row r="473" spans="1:14" s="10" customFormat="1" ht="12">
      <c r="A473" s="27"/>
      <c r="M473" s="28"/>
      <c r="N473" s="14"/>
    </row>
    <row r="474" spans="1:14" s="10" customFormat="1" ht="12">
      <c r="A474" s="27"/>
      <c r="M474" s="28"/>
      <c r="N474" s="14"/>
    </row>
    <row r="475" spans="1:14" s="10" customFormat="1" ht="12">
      <c r="A475" s="27"/>
      <c r="M475" s="28"/>
      <c r="N475" s="14"/>
    </row>
    <row r="476" spans="1:14" s="10" customFormat="1" ht="12">
      <c r="A476" s="27"/>
      <c r="M476" s="28"/>
      <c r="N476" s="14"/>
    </row>
    <row r="477" spans="1:14" s="10" customFormat="1" ht="12">
      <c r="A477" s="27"/>
      <c r="M477" s="28"/>
      <c r="N477" s="14"/>
    </row>
    <row r="478" spans="1:14" s="10" customFormat="1" ht="12">
      <c r="A478" s="27"/>
      <c r="M478" s="28"/>
      <c r="N478" s="14"/>
    </row>
    <row r="479" spans="1:14" s="10" customFormat="1" ht="12">
      <c r="A479" s="27"/>
      <c r="M479" s="28"/>
      <c r="N479" s="14"/>
    </row>
    <row r="480" spans="1:14" s="10" customFormat="1" ht="12">
      <c r="A480" s="27"/>
      <c r="M480" s="28"/>
      <c r="N480" s="14"/>
    </row>
    <row r="481" spans="1:14" s="10" customFormat="1" ht="12">
      <c r="A481" s="27"/>
      <c r="M481" s="28"/>
      <c r="N481" s="14"/>
    </row>
    <row r="482" spans="1:14" s="10" customFormat="1" ht="12">
      <c r="A482" s="27"/>
      <c r="M482" s="28"/>
      <c r="N482" s="14"/>
    </row>
    <row r="483" spans="1:14" s="10" customFormat="1" ht="12">
      <c r="A483" s="27"/>
      <c r="M483" s="28"/>
      <c r="N483" s="14"/>
    </row>
    <row r="484" spans="1:14" s="10" customFormat="1" ht="12">
      <c r="A484" s="27"/>
      <c r="M484" s="28"/>
      <c r="N484" s="14"/>
    </row>
    <row r="485" spans="1:14" s="10" customFormat="1" ht="12">
      <c r="A485" s="27"/>
      <c r="M485" s="28"/>
      <c r="N485" s="14"/>
    </row>
    <row r="486" spans="1:14" s="10" customFormat="1" ht="12">
      <c r="A486" s="27"/>
      <c r="M486" s="28"/>
      <c r="N486" s="14"/>
    </row>
    <row r="487" spans="1:14" s="10" customFormat="1" ht="12">
      <c r="A487" s="27"/>
      <c r="M487" s="28"/>
      <c r="N487" s="14"/>
    </row>
    <row r="488" spans="1:14" s="10" customFormat="1" ht="12">
      <c r="A488" s="27"/>
      <c r="M488" s="28"/>
      <c r="N488" s="14"/>
    </row>
    <row r="489" spans="1:14" s="10" customFormat="1" ht="12">
      <c r="A489" s="27"/>
      <c r="M489" s="28"/>
      <c r="N489" s="14"/>
    </row>
    <row r="490" spans="1:14" s="10" customFormat="1" ht="12">
      <c r="A490" s="27"/>
      <c r="M490" s="28"/>
      <c r="N490" s="14"/>
    </row>
    <row r="491" spans="1:14" s="10" customFormat="1" ht="12">
      <c r="A491" s="27"/>
      <c r="M491" s="28"/>
      <c r="N491" s="14"/>
    </row>
    <row r="492" spans="1:14" s="10" customFormat="1" ht="12">
      <c r="A492" s="27"/>
      <c r="M492" s="28"/>
      <c r="N492" s="14"/>
    </row>
    <row r="493" spans="1:14" s="10" customFormat="1" ht="12">
      <c r="A493" s="27"/>
      <c r="M493" s="28"/>
      <c r="N493" s="14"/>
    </row>
    <row r="494" spans="1:14" s="10" customFormat="1" ht="12">
      <c r="A494" s="27"/>
      <c r="M494" s="28"/>
      <c r="N494" s="14"/>
    </row>
    <row r="495" spans="1:14" s="10" customFormat="1" ht="12">
      <c r="A495" s="27"/>
      <c r="M495" s="28"/>
      <c r="N495" s="14"/>
    </row>
    <row r="496" spans="1:14" s="10" customFormat="1" ht="12">
      <c r="A496" s="27"/>
      <c r="M496" s="28"/>
      <c r="N496" s="14"/>
    </row>
    <row r="497" spans="1:14" s="10" customFormat="1" ht="12">
      <c r="A497" s="27"/>
      <c r="M497" s="28"/>
      <c r="N497" s="14"/>
    </row>
    <row r="498" spans="1:14" s="10" customFormat="1" ht="12">
      <c r="A498" s="27"/>
      <c r="M498" s="28"/>
      <c r="N498" s="14"/>
    </row>
    <row r="499" spans="1:14" s="10" customFormat="1" ht="12">
      <c r="A499" s="27"/>
      <c r="M499" s="28"/>
      <c r="N499" s="14"/>
    </row>
    <row r="500" spans="1:14" s="10" customFormat="1" ht="12">
      <c r="A500" s="27"/>
      <c r="M500" s="28"/>
      <c r="N500" s="14"/>
    </row>
    <row r="501" spans="1:14" s="10" customFormat="1" ht="12">
      <c r="A501" s="27"/>
      <c r="M501" s="28"/>
      <c r="N501" s="14"/>
    </row>
    <row r="502" spans="1:14" s="10" customFormat="1" ht="12">
      <c r="A502" s="27"/>
      <c r="M502" s="28"/>
      <c r="N502" s="14"/>
    </row>
    <row r="503" spans="1:14" s="10" customFormat="1" ht="12">
      <c r="A503" s="27"/>
      <c r="M503" s="28"/>
      <c r="N503" s="14"/>
    </row>
    <row r="504" spans="1:14" s="10" customFormat="1" ht="12">
      <c r="A504" s="27"/>
      <c r="M504" s="28"/>
      <c r="N504" s="14"/>
    </row>
    <row r="505" spans="1:14" s="10" customFormat="1" ht="12">
      <c r="A505" s="27"/>
      <c r="M505" s="28"/>
      <c r="N505" s="14"/>
    </row>
    <row r="506" spans="1:14" s="10" customFormat="1" ht="12">
      <c r="A506" s="27"/>
      <c r="M506" s="28"/>
      <c r="N506" s="14"/>
    </row>
    <row r="507" spans="1:14" s="10" customFormat="1" ht="12">
      <c r="A507" s="27"/>
      <c r="M507" s="28"/>
      <c r="N507" s="14"/>
    </row>
    <row r="508" spans="1:14" s="10" customFormat="1" ht="12">
      <c r="A508" s="27"/>
      <c r="M508" s="28"/>
      <c r="N508" s="14"/>
    </row>
    <row r="509" spans="1:14" s="10" customFormat="1" ht="12">
      <c r="A509" s="27"/>
      <c r="M509" s="28"/>
      <c r="N509" s="14"/>
    </row>
    <row r="510" spans="1:14" s="10" customFormat="1" ht="12">
      <c r="A510" s="27"/>
      <c r="M510" s="28"/>
      <c r="N510" s="14"/>
    </row>
    <row r="511" spans="1:14" s="10" customFormat="1" ht="12">
      <c r="A511" s="27"/>
      <c r="M511" s="28"/>
      <c r="N511" s="14"/>
    </row>
    <row r="512" spans="1:14" s="10" customFormat="1" ht="12">
      <c r="A512" s="27"/>
      <c r="M512" s="28"/>
      <c r="N512" s="14"/>
    </row>
    <row r="513" spans="1:14" s="10" customFormat="1" ht="12">
      <c r="A513" s="27"/>
      <c r="M513" s="28"/>
      <c r="N513" s="14"/>
    </row>
    <row r="514" spans="1:14" s="10" customFormat="1" ht="12">
      <c r="A514" s="27"/>
      <c r="M514" s="28"/>
      <c r="N514" s="14"/>
    </row>
    <row r="515" spans="1:14" s="10" customFormat="1" ht="12">
      <c r="A515" s="27"/>
      <c r="M515" s="28"/>
      <c r="N515" s="14"/>
    </row>
    <row r="516" spans="1:14" s="10" customFormat="1" ht="12">
      <c r="A516" s="27"/>
      <c r="M516" s="28"/>
      <c r="N516" s="14"/>
    </row>
    <row r="517" spans="1:14" s="10" customFormat="1" ht="12">
      <c r="A517" s="27"/>
      <c r="M517" s="28"/>
      <c r="N517" s="14"/>
    </row>
    <row r="518" spans="1:14" s="10" customFormat="1" ht="12">
      <c r="A518" s="27"/>
      <c r="M518" s="28"/>
      <c r="N518" s="14"/>
    </row>
    <row r="519" spans="1:14" s="10" customFormat="1" ht="12">
      <c r="A519" s="27"/>
      <c r="M519" s="28"/>
      <c r="N519" s="14"/>
    </row>
    <row r="520" spans="1:14" s="10" customFormat="1" ht="12">
      <c r="A520" s="27"/>
      <c r="M520" s="28"/>
      <c r="N520" s="14"/>
    </row>
    <row r="521" spans="1:14" s="10" customFormat="1" ht="12">
      <c r="A521" s="27"/>
      <c r="M521" s="28"/>
      <c r="N521" s="14"/>
    </row>
    <row r="522" spans="1:14" s="10" customFormat="1" ht="12">
      <c r="A522" s="27"/>
      <c r="M522" s="28"/>
      <c r="N522" s="14"/>
    </row>
    <row r="523" spans="1:14" s="10" customFormat="1" ht="12">
      <c r="A523" s="27"/>
      <c r="M523" s="28"/>
      <c r="N523" s="14"/>
    </row>
    <row r="524" spans="1:14" s="10" customFormat="1" ht="12">
      <c r="A524" s="27"/>
      <c r="M524" s="28"/>
      <c r="N524" s="14"/>
    </row>
    <row r="525" spans="1:14" s="10" customFormat="1" ht="12">
      <c r="A525" s="27"/>
      <c r="M525" s="28"/>
      <c r="N525" s="14"/>
    </row>
    <row r="526" spans="1:14" s="10" customFormat="1" ht="12">
      <c r="A526" s="27"/>
      <c r="M526" s="28"/>
      <c r="N526" s="14"/>
    </row>
    <row r="527" spans="1:14" s="10" customFormat="1" ht="12">
      <c r="A527" s="27"/>
      <c r="M527" s="28"/>
      <c r="N527" s="14"/>
    </row>
    <row r="528" spans="1:14" s="10" customFormat="1" ht="12">
      <c r="A528" s="27"/>
      <c r="M528" s="28"/>
      <c r="N528" s="14"/>
    </row>
    <row r="529" spans="1:14" s="10" customFormat="1" ht="12">
      <c r="A529" s="27"/>
      <c r="M529" s="28"/>
      <c r="N529" s="14"/>
    </row>
    <row r="530" spans="1:14" s="10" customFormat="1" ht="12">
      <c r="A530" s="27"/>
      <c r="M530" s="28"/>
      <c r="N530" s="14"/>
    </row>
    <row r="531" spans="1:14" s="10" customFormat="1" ht="12">
      <c r="A531" s="27"/>
      <c r="M531" s="28"/>
      <c r="N531" s="14"/>
    </row>
    <row r="532" spans="1:14" s="10" customFormat="1" ht="12">
      <c r="A532" s="27"/>
      <c r="M532" s="28"/>
      <c r="N532" s="14"/>
    </row>
    <row r="533" spans="1:14" s="10" customFormat="1" ht="12">
      <c r="A533" s="27"/>
      <c r="M533" s="28"/>
      <c r="N533" s="14"/>
    </row>
    <row r="534" spans="1:14" s="10" customFormat="1" ht="12">
      <c r="A534" s="27"/>
      <c r="M534" s="28"/>
      <c r="N534" s="14"/>
    </row>
    <row r="535" spans="1:14" s="10" customFormat="1" ht="12">
      <c r="A535" s="27"/>
      <c r="M535" s="28"/>
      <c r="N535" s="14"/>
    </row>
    <row r="536" spans="1:14" s="10" customFormat="1" ht="12">
      <c r="A536" s="27"/>
      <c r="M536" s="28"/>
      <c r="N536" s="14"/>
    </row>
    <row r="537" spans="1:14" s="10" customFormat="1" ht="12">
      <c r="A537" s="27"/>
      <c r="M537" s="28"/>
      <c r="N537" s="14"/>
    </row>
    <row r="538" spans="1:14" s="10" customFormat="1" ht="12">
      <c r="A538" s="27"/>
      <c r="M538" s="28"/>
      <c r="N538" s="14"/>
    </row>
    <row r="539" spans="1:14" s="10" customFormat="1" ht="12">
      <c r="A539" s="27"/>
      <c r="M539" s="28"/>
      <c r="N539" s="14"/>
    </row>
    <row r="540" spans="1:14" s="10" customFormat="1" ht="12">
      <c r="A540" s="27"/>
      <c r="M540" s="28"/>
      <c r="N540" s="14"/>
    </row>
    <row r="541" spans="1:14" s="10" customFormat="1" ht="12">
      <c r="A541" s="27"/>
      <c r="M541" s="28"/>
      <c r="N541" s="14"/>
    </row>
    <row r="542" spans="1:14" s="10" customFormat="1" ht="12">
      <c r="A542" s="27"/>
      <c r="M542" s="28"/>
      <c r="N542" s="14"/>
    </row>
    <row r="543" spans="1:14" s="10" customFormat="1" ht="12">
      <c r="A543" s="27"/>
      <c r="M543" s="28"/>
      <c r="N543" s="14"/>
    </row>
    <row r="544" spans="1:14" s="10" customFormat="1" ht="12">
      <c r="A544" s="27"/>
      <c r="M544" s="28"/>
      <c r="N544" s="14"/>
    </row>
    <row r="545" spans="1:14" s="10" customFormat="1" ht="12">
      <c r="A545" s="27"/>
      <c r="M545" s="28"/>
      <c r="N545" s="14"/>
    </row>
    <row r="546" spans="1:14" s="10" customFormat="1" ht="12">
      <c r="A546" s="27"/>
      <c r="M546" s="28"/>
      <c r="N546" s="14"/>
    </row>
    <row r="547" spans="1:14" s="10" customFormat="1" ht="12">
      <c r="A547" s="27"/>
      <c r="M547" s="28"/>
      <c r="N547" s="14"/>
    </row>
    <row r="548" spans="1:14" s="10" customFormat="1" ht="12">
      <c r="A548" s="27"/>
      <c r="M548" s="27"/>
      <c r="N548" s="14"/>
    </row>
    <row r="549" spans="1:14" s="10" customFormat="1" ht="12">
      <c r="A549" s="27"/>
      <c r="M549" s="27"/>
      <c r="N549" s="14"/>
    </row>
    <row r="550" spans="1:14" s="10" customFormat="1" ht="12">
      <c r="A550" s="27"/>
      <c r="M550" s="27"/>
      <c r="N550" s="14"/>
    </row>
    <row r="551" spans="1:14" s="10" customFormat="1" ht="12">
      <c r="A551" s="27"/>
      <c r="M551" s="27"/>
      <c r="N551" s="14"/>
    </row>
    <row r="552" spans="1:14" s="10" customFormat="1" ht="12">
      <c r="A552" s="27"/>
      <c r="M552" s="27"/>
      <c r="N552" s="14"/>
    </row>
    <row r="553" spans="1:14" s="10" customFormat="1" ht="12">
      <c r="A553" s="27"/>
      <c r="M553" s="27"/>
      <c r="N553" s="14"/>
    </row>
    <row r="554" spans="1:14" s="10" customFormat="1" ht="12">
      <c r="A554" s="27"/>
      <c r="M554" s="27"/>
      <c r="N554" s="14"/>
    </row>
    <row r="555" spans="1:14" s="10" customFormat="1" ht="12">
      <c r="A555" s="27"/>
      <c r="M555" s="27"/>
      <c r="N555" s="14"/>
    </row>
    <row r="556" spans="1:14" s="10" customFormat="1" ht="12">
      <c r="A556" s="27"/>
      <c r="M556" s="27"/>
      <c r="N556" s="14"/>
    </row>
    <row r="557" spans="1:14" s="10" customFormat="1" ht="12">
      <c r="A557" s="27"/>
      <c r="M557" s="27"/>
      <c r="N557" s="14"/>
    </row>
    <row r="558" spans="1:14" s="10" customFormat="1" ht="12">
      <c r="A558" s="27"/>
      <c r="M558" s="27"/>
      <c r="N558" s="14"/>
    </row>
    <row r="559" spans="1:14" s="10" customFormat="1" ht="12">
      <c r="A559" s="27"/>
      <c r="M559" s="27"/>
      <c r="N559" s="14"/>
    </row>
    <row r="560" spans="1:14" s="10" customFormat="1" ht="12">
      <c r="A560" s="27"/>
      <c r="M560" s="27"/>
      <c r="N560" s="14"/>
    </row>
    <row r="561" spans="1:14" s="10" customFormat="1" ht="12">
      <c r="A561" s="27"/>
      <c r="M561" s="27"/>
      <c r="N561" s="14"/>
    </row>
    <row r="562" spans="1:14" s="10" customFormat="1" ht="12">
      <c r="A562" s="27"/>
      <c r="M562" s="27"/>
      <c r="N562" s="14"/>
    </row>
    <row r="563" spans="1:14" s="10" customFormat="1" ht="12">
      <c r="A563" s="27"/>
      <c r="M563" s="27"/>
      <c r="N563" s="14"/>
    </row>
    <row r="564" spans="1:14" s="10" customFormat="1" ht="12">
      <c r="A564" s="27"/>
      <c r="M564" s="27"/>
      <c r="N564" s="14"/>
    </row>
    <row r="565" spans="1:14" s="10" customFormat="1" ht="12">
      <c r="A565" s="27"/>
      <c r="M565" s="27"/>
      <c r="N565" s="14"/>
    </row>
    <row r="566" spans="1:14" s="10" customFormat="1" ht="12">
      <c r="A566" s="27"/>
      <c r="M566" s="27"/>
      <c r="N566" s="14"/>
    </row>
    <row r="567" spans="1:14" s="10" customFormat="1" ht="12">
      <c r="A567" s="27"/>
      <c r="M567" s="27"/>
      <c r="N567" s="14"/>
    </row>
    <row r="568" spans="1:14" s="10" customFormat="1" ht="12">
      <c r="A568" s="27"/>
      <c r="M568" s="27"/>
      <c r="N568" s="14"/>
    </row>
    <row r="569" spans="1:14" s="10" customFormat="1" ht="12">
      <c r="A569" s="27"/>
      <c r="M569" s="27"/>
      <c r="N569" s="14"/>
    </row>
    <row r="570" spans="1:14" s="10" customFormat="1" ht="12">
      <c r="A570" s="27"/>
      <c r="M570" s="27"/>
      <c r="N570" s="14"/>
    </row>
    <row r="571" spans="1:14" s="10" customFormat="1" ht="12">
      <c r="A571" s="27"/>
      <c r="M571" s="27"/>
      <c r="N571" s="14"/>
    </row>
    <row r="572" spans="1:14" s="10" customFormat="1" ht="12">
      <c r="A572" s="27"/>
      <c r="M572" s="27"/>
      <c r="N572" s="14"/>
    </row>
    <row r="573" spans="1:14" s="10" customFormat="1" ht="12">
      <c r="A573" s="27"/>
      <c r="M573" s="27"/>
      <c r="N573" s="14"/>
    </row>
    <row r="574" spans="1:14" s="10" customFormat="1" ht="12">
      <c r="A574" s="27"/>
      <c r="M574" s="27"/>
      <c r="N574" s="14"/>
    </row>
    <row r="575" spans="1:14" s="10" customFormat="1" ht="12">
      <c r="A575" s="27"/>
      <c r="M575" s="27"/>
      <c r="N575" s="14"/>
    </row>
    <row r="576" spans="1:14" s="10" customFormat="1" ht="12">
      <c r="A576" s="27"/>
      <c r="M576" s="27"/>
      <c r="N576" s="14"/>
    </row>
    <row r="577" spans="1:14" s="10" customFormat="1" ht="12">
      <c r="A577" s="27"/>
      <c r="M577" s="27"/>
      <c r="N577" s="14"/>
    </row>
    <row r="578" spans="1:14" s="10" customFormat="1" ht="12">
      <c r="A578" s="27"/>
      <c r="M578" s="27"/>
      <c r="N578" s="14"/>
    </row>
    <row r="579" spans="1:14" s="10" customFormat="1" ht="12">
      <c r="A579" s="27"/>
      <c r="M579" s="27"/>
      <c r="N579" s="14"/>
    </row>
    <row r="580" spans="1:14" s="10" customFormat="1" ht="12">
      <c r="A580" s="27"/>
      <c r="M580" s="27"/>
      <c r="N580" s="14"/>
    </row>
    <row r="581" spans="1:14" s="10" customFormat="1" ht="12">
      <c r="A581" s="27"/>
      <c r="M581" s="27"/>
      <c r="N581" s="14"/>
    </row>
    <row r="582" spans="1:14" s="10" customFormat="1" ht="12">
      <c r="A582" s="27"/>
      <c r="M582" s="27"/>
      <c r="N582" s="14"/>
    </row>
    <row r="583" spans="1:14" s="10" customFormat="1" ht="12">
      <c r="A583" s="27"/>
      <c r="M583" s="27"/>
      <c r="N583" s="14"/>
    </row>
    <row r="584" spans="1:14" s="10" customFormat="1" ht="12">
      <c r="A584" s="27"/>
      <c r="M584" s="27"/>
      <c r="N584" s="14"/>
    </row>
    <row r="585" spans="1:14" s="10" customFormat="1" ht="12">
      <c r="A585" s="27"/>
      <c r="M585" s="27"/>
      <c r="N585" s="14"/>
    </row>
    <row r="586" spans="1:14" s="10" customFormat="1" ht="12">
      <c r="A586" s="27"/>
      <c r="M586" s="27"/>
      <c r="N586" s="14"/>
    </row>
    <row r="587" spans="1:14" s="10" customFormat="1" ht="12">
      <c r="A587" s="27"/>
      <c r="M587" s="27"/>
      <c r="N587" s="14"/>
    </row>
    <row r="588" spans="1:14" s="10" customFormat="1" ht="12">
      <c r="A588" s="27"/>
      <c r="M588" s="27"/>
      <c r="N588" s="14"/>
    </row>
    <row r="589" spans="1:14" s="10" customFormat="1" ht="12">
      <c r="A589" s="27"/>
      <c r="M589" s="27"/>
      <c r="N589" s="14"/>
    </row>
    <row r="590" spans="1:14" s="10" customFormat="1" ht="12">
      <c r="A590" s="27"/>
      <c r="M590" s="27"/>
      <c r="N590" s="14"/>
    </row>
    <row r="591" spans="1:14" s="10" customFormat="1" ht="12">
      <c r="A591" s="27"/>
      <c r="M591" s="27"/>
      <c r="N591" s="14"/>
    </row>
    <row r="592" spans="1:14" s="10" customFormat="1" ht="12">
      <c r="A592" s="27"/>
      <c r="M592" s="27"/>
      <c r="N592" s="14"/>
    </row>
    <row r="593" spans="13:14" ht="12">
      <c r="M593" s="11"/>
      <c r="N593" s="14"/>
    </row>
    <row r="594" spans="13:14" ht="12">
      <c r="M594" s="11"/>
      <c r="N594" s="14"/>
    </row>
    <row r="595" spans="13:14" ht="12">
      <c r="M595" s="11"/>
      <c r="N595" s="14"/>
    </row>
    <row r="596" spans="13:14" ht="12">
      <c r="M596" s="11"/>
      <c r="N596" s="14"/>
    </row>
    <row r="597" spans="13:14" ht="12">
      <c r="M597" s="11"/>
      <c r="N597" s="14"/>
    </row>
    <row r="598" spans="13:14" ht="12">
      <c r="M598" s="11"/>
      <c r="N598" s="14"/>
    </row>
    <row r="599" spans="13:14" ht="12">
      <c r="M599" s="11"/>
      <c r="N599" s="14"/>
    </row>
    <row r="600" spans="13:14" ht="12">
      <c r="M600" s="11"/>
      <c r="N600" s="14"/>
    </row>
    <row r="601" spans="13:14" ht="12">
      <c r="M601" s="11"/>
      <c r="N601" s="14"/>
    </row>
    <row r="602" spans="13:14" ht="12">
      <c r="M602" s="11"/>
      <c r="N602" s="14"/>
    </row>
    <row r="603" spans="13:14" ht="12">
      <c r="M603" s="11"/>
      <c r="N603" s="14"/>
    </row>
    <row r="604" spans="13:14" ht="12">
      <c r="M604" s="11"/>
      <c r="N604" s="14"/>
    </row>
    <row r="605" spans="13:14" ht="12">
      <c r="M605" s="11"/>
      <c r="N605" s="14"/>
    </row>
    <row r="606" spans="13:14" ht="12">
      <c r="M606" s="11"/>
      <c r="N606" s="14"/>
    </row>
    <row r="607" spans="13:14" ht="12">
      <c r="M607" s="11"/>
      <c r="N607" s="14"/>
    </row>
    <row r="608" spans="13:14" ht="12">
      <c r="M608" s="11"/>
      <c r="N608" s="14"/>
    </row>
    <row r="609" spans="13:14" ht="12">
      <c r="M609" s="11"/>
      <c r="N609" s="14"/>
    </row>
    <row r="610" spans="13:14" ht="12">
      <c r="M610" s="11"/>
      <c r="N610" s="14"/>
    </row>
    <row r="611" spans="13:14" ht="12">
      <c r="M611" s="11"/>
      <c r="N611" s="14"/>
    </row>
    <row r="612" spans="13:14" ht="12">
      <c r="M612" s="11"/>
      <c r="N612" s="14"/>
    </row>
    <row r="613" spans="13:14" ht="12">
      <c r="M613" s="11"/>
      <c r="N613" s="14"/>
    </row>
    <row r="614" spans="13:14" ht="12">
      <c r="M614" s="11"/>
      <c r="N614" s="14"/>
    </row>
    <row r="615" spans="13:14" ht="12">
      <c r="M615" s="11"/>
      <c r="N615" s="14"/>
    </row>
    <row r="616" spans="13:14" ht="12">
      <c r="M616" s="11"/>
      <c r="N616" s="14"/>
    </row>
    <row r="617" spans="13:14" ht="12">
      <c r="M617" s="11"/>
      <c r="N617" s="14"/>
    </row>
    <row r="618" spans="13:14" ht="12">
      <c r="M618" s="11"/>
      <c r="N618" s="14"/>
    </row>
    <row r="619" spans="13:14" ht="12">
      <c r="M619" s="11"/>
      <c r="N619" s="14"/>
    </row>
    <row r="620" spans="13:14" ht="12">
      <c r="M620" s="11"/>
      <c r="N620" s="14"/>
    </row>
    <row r="621" spans="13:14" ht="12">
      <c r="M621" s="11"/>
      <c r="N621" s="14"/>
    </row>
    <row r="622" spans="13:14" ht="12">
      <c r="M622" s="11"/>
      <c r="N622" s="14"/>
    </row>
    <row r="623" spans="13:14" ht="12">
      <c r="M623" s="11"/>
      <c r="N623" s="14"/>
    </row>
    <row r="624" spans="13:14" ht="12">
      <c r="M624" s="11"/>
      <c r="N624" s="14"/>
    </row>
    <row r="625" spans="13:14" ht="12">
      <c r="M625" s="11"/>
      <c r="N625" s="14"/>
    </row>
    <row r="626" spans="13:14" ht="12">
      <c r="M626" s="11"/>
      <c r="N626" s="14"/>
    </row>
    <row r="627" spans="13:14" ht="12">
      <c r="M627" s="11"/>
      <c r="N627" s="14"/>
    </row>
    <row r="628" spans="13:14" ht="12">
      <c r="M628" s="11"/>
      <c r="N628" s="14"/>
    </row>
    <row r="629" spans="13:14" ht="12">
      <c r="M629" s="11"/>
      <c r="N629" s="14"/>
    </row>
    <row r="630" spans="13:14" ht="12">
      <c r="M630" s="11"/>
      <c r="N630" s="14"/>
    </row>
    <row r="631" spans="13:14" ht="12">
      <c r="M631" s="11"/>
      <c r="N631" s="14"/>
    </row>
    <row r="632" spans="13:14" ht="12">
      <c r="M632" s="11"/>
      <c r="N632" s="14"/>
    </row>
    <row r="633" spans="13:14" ht="12">
      <c r="M633" s="11"/>
      <c r="N633" s="14"/>
    </row>
    <row r="634" spans="13:14" ht="12">
      <c r="M634" s="11"/>
      <c r="N634" s="14"/>
    </row>
    <row r="635" spans="13:14" ht="12">
      <c r="M635" s="11"/>
      <c r="N635" s="14"/>
    </row>
    <row r="636" spans="13:14" ht="12">
      <c r="M636" s="11"/>
      <c r="N636" s="14"/>
    </row>
    <row r="637" spans="13:14" ht="12">
      <c r="M637" s="11"/>
      <c r="N637" s="14"/>
    </row>
    <row r="638" spans="13:14" ht="12">
      <c r="M638" s="11"/>
      <c r="N638" s="14"/>
    </row>
    <row r="639" spans="13:14" ht="12">
      <c r="M639" s="11"/>
      <c r="N639" s="14"/>
    </row>
    <row r="640" spans="13:14" ht="12">
      <c r="M640" s="11"/>
      <c r="N640" s="14"/>
    </row>
    <row r="641" spans="13:14" ht="12">
      <c r="M641" s="11"/>
      <c r="N641" s="14"/>
    </row>
    <row r="642" spans="13:14" ht="12">
      <c r="M642" s="11"/>
      <c r="N642" s="14"/>
    </row>
    <row r="643" spans="13:14" ht="12">
      <c r="M643" s="11"/>
      <c r="N643" s="14"/>
    </row>
    <row r="644" spans="13:14" ht="12">
      <c r="M644" s="11"/>
      <c r="N644" s="14"/>
    </row>
    <row r="645" spans="13:14" ht="12">
      <c r="M645" s="11"/>
      <c r="N645" s="14"/>
    </row>
    <row r="646" spans="13:14" ht="12">
      <c r="M646" s="11"/>
      <c r="N646" s="14"/>
    </row>
    <row r="647" spans="13:14" ht="12">
      <c r="M647" s="11"/>
      <c r="N647" s="14"/>
    </row>
    <row r="648" spans="13:14" ht="12">
      <c r="M648" s="11"/>
      <c r="N648" s="14"/>
    </row>
    <row r="649" spans="13:14" ht="12">
      <c r="M649" s="11"/>
      <c r="N649" s="14"/>
    </row>
    <row r="650" spans="13:14" ht="12">
      <c r="M650" s="11"/>
      <c r="N650" s="14"/>
    </row>
    <row r="651" spans="13:14" ht="12">
      <c r="M651" s="11"/>
      <c r="N651" s="14"/>
    </row>
    <row r="652" spans="13:14" ht="12">
      <c r="M652" s="11"/>
      <c r="N652" s="14"/>
    </row>
    <row r="653" spans="13:14" ht="12">
      <c r="M653" s="11"/>
      <c r="N653" s="14"/>
    </row>
    <row r="654" spans="13:14" ht="12">
      <c r="M654" s="11"/>
      <c r="N654" s="14"/>
    </row>
    <row r="655" spans="13:14" ht="12">
      <c r="M655" s="11"/>
      <c r="N655" s="14"/>
    </row>
    <row r="656" spans="13:14" ht="12">
      <c r="M656" s="11"/>
      <c r="N656" s="14"/>
    </row>
    <row r="657" spans="13:14" ht="12">
      <c r="M657" s="11"/>
      <c r="N657" s="14"/>
    </row>
    <row r="658" spans="13:14" ht="12">
      <c r="M658" s="11"/>
      <c r="N658" s="14"/>
    </row>
    <row r="659" spans="13:14" ht="12">
      <c r="M659" s="11"/>
      <c r="N659" s="14"/>
    </row>
    <row r="660" spans="13:14" ht="12">
      <c r="M660" s="11"/>
      <c r="N660" s="14"/>
    </row>
    <row r="661" spans="13:14" ht="12">
      <c r="M661" s="11"/>
      <c r="N661" s="14"/>
    </row>
    <row r="662" spans="13:14" ht="12">
      <c r="M662" s="11"/>
      <c r="N662" s="14"/>
    </row>
    <row r="663" spans="13:14" ht="12">
      <c r="M663" s="11"/>
      <c r="N663" s="14"/>
    </row>
    <row r="664" spans="13:14" ht="12">
      <c r="M664" s="11"/>
      <c r="N664" s="14"/>
    </row>
    <row r="665" spans="13:14" ht="12">
      <c r="M665" s="11"/>
      <c r="N665" s="14"/>
    </row>
    <row r="666" spans="13:14" ht="12">
      <c r="M666" s="11"/>
      <c r="N666" s="14"/>
    </row>
    <row r="667" spans="13:14" ht="12">
      <c r="M667" s="11"/>
      <c r="N667" s="14"/>
    </row>
    <row r="668" spans="13:14" ht="12">
      <c r="M668" s="11"/>
      <c r="N668" s="14"/>
    </row>
    <row r="669" spans="13:14" ht="12">
      <c r="M669" s="11"/>
      <c r="N669" s="14"/>
    </row>
    <row r="670" spans="13:14" ht="12">
      <c r="M670" s="11"/>
      <c r="N670" s="14"/>
    </row>
    <row r="671" spans="13:14" ht="12">
      <c r="M671" s="11"/>
      <c r="N671" s="14"/>
    </row>
    <row r="672" spans="13:14" ht="12">
      <c r="M672" s="11"/>
      <c r="N672" s="14"/>
    </row>
    <row r="673" spans="13:14" ht="12">
      <c r="M673" s="11"/>
      <c r="N673" s="14"/>
    </row>
    <row r="674" spans="13:14" ht="12">
      <c r="M674" s="11"/>
      <c r="N674" s="14"/>
    </row>
    <row r="675" spans="13:14" ht="12">
      <c r="M675" s="11"/>
      <c r="N675" s="14"/>
    </row>
    <row r="676" spans="13:14" ht="12">
      <c r="M676" s="11"/>
      <c r="N676" s="14"/>
    </row>
    <row r="677" spans="13:14" ht="12">
      <c r="M677" s="11"/>
      <c r="N677" s="14"/>
    </row>
    <row r="678" spans="13:14" ht="12">
      <c r="M678" s="11"/>
      <c r="N678" s="14"/>
    </row>
    <row r="679" spans="13:14" ht="12">
      <c r="M679" s="11"/>
      <c r="N679" s="14"/>
    </row>
    <row r="680" spans="13:14" ht="12">
      <c r="M680" s="11"/>
      <c r="N680" s="14"/>
    </row>
    <row r="681" spans="13:14" ht="12">
      <c r="M681" s="11"/>
      <c r="N681" s="14"/>
    </row>
    <row r="682" spans="13:14" ht="12">
      <c r="M682" s="11"/>
      <c r="N682" s="14"/>
    </row>
    <row r="683" spans="13:14" ht="12">
      <c r="M683" s="11"/>
      <c r="N683" s="14"/>
    </row>
    <row r="684" spans="13:14" ht="12">
      <c r="M684" s="11"/>
      <c r="N684" s="14"/>
    </row>
    <row r="685" spans="13:14" ht="12">
      <c r="M685" s="11"/>
      <c r="N685" s="14"/>
    </row>
    <row r="686" spans="13:14" ht="12">
      <c r="M686" s="11"/>
      <c r="N686" s="14"/>
    </row>
    <row r="687" spans="13:14" ht="12">
      <c r="M687" s="11"/>
      <c r="N687" s="14"/>
    </row>
    <row r="688" spans="13:14" ht="12">
      <c r="M688" s="11"/>
      <c r="N688" s="14"/>
    </row>
    <row r="689" spans="13:14" ht="12">
      <c r="M689" s="11"/>
      <c r="N689" s="14"/>
    </row>
    <row r="690" spans="13:14" ht="12">
      <c r="M690" s="11"/>
      <c r="N690" s="14"/>
    </row>
    <row r="691" spans="13:14" ht="12">
      <c r="M691" s="11"/>
      <c r="N691" s="14"/>
    </row>
    <row r="692" spans="13:14" ht="12">
      <c r="M692" s="11"/>
      <c r="N692" s="14"/>
    </row>
    <row r="693" spans="13:14" ht="12">
      <c r="M693" s="11"/>
      <c r="N693" s="14"/>
    </row>
    <row r="694" spans="13:14" ht="12">
      <c r="M694" s="11"/>
      <c r="N694" s="14"/>
    </row>
    <row r="695" spans="13:14" ht="12">
      <c r="M695" s="11"/>
      <c r="N695" s="14"/>
    </row>
    <row r="696" spans="13:14" ht="12">
      <c r="M696" s="11"/>
      <c r="N696" s="14"/>
    </row>
    <row r="697" spans="13:14" ht="12">
      <c r="M697" s="11"/>
      <c r="N697" s="14"/>
    </row>
    <row r="698" spans="13:14" ht="12">
      <c r="M698" s="11"/>
      <c r="N698" s="14"/>
    </row>
    <row r="699" spans="13:14" ht="12">
      <c r="M699" s="11"/>
      <c r="N699" s="14"/>
    </row>
    <row r="700" spans="13:14" ht="12">
      <c r="M700" s="11"/>
      <c r="N700" s="14"/>
    </row>
    <row r="701" spans="13:14" ht="12">
      <c r="M701" s="11"/>
      <c r="N701" s="14"/>
    </row>
    <row r="702" spans="13:14" ht="12">
      <c r="M702" s="11"/>
      <c r="N702" s="14"/>
    </row>
    <row r="703" spans="13:14" ht="12">
      <c r="M703" s="11"/>
      <c r="N703" s="14"/>
    </row>
    <row r="704" spans="13:14" ht="12">
      <c r="M704" s="11"/>
      <c r="N704" s="14"/>
    </row>
    <row r="705" spans="13:14" ht="12">
      <c r="M705" s="11"/>
      <c r="N705" s="14"/>
    </row>
    <row r="706" spans="13:14" ht="12">
      <c r="M706" s="11"/>
      <c r="N706" s="14"/>
    </row>
    <row r="707" spans="13:14" ht="12">
      <c r="M707" s="11"/>
      <c r="N707" s="14"/>
    </row>
    <row r="708" spans="13:14" ht="12">
      <c r="M708" s="11"/>
      <c r="N708" s="14"/>
    </row>
    <row r="709" spans="13:14" ht="12">
      <c r="M709" s="11"/>
      <c r="N709" s="14"/>
    </row>
    <row r="710" spans="13:14" ht="12">
      <c r="M710" s="11"/>
      <c r="N710" s="14"/>
    </row>
    <row r="711" spans="13:14" ht="12">
      <c r="M711" s="11"/>
      <c r="N711" s="14"/>
    </row>
    <row r="712" spans="13:14" ht="12">
      <c r="M712" s="11"/>
      <c r="N712" s="14"/>
    </row>
    <row r="713" spans="13:14" ht="12">
      <c r="M713" s="11"/>
      <c r="N713" s="14"/>
    </row>
    <row r="714" spans="13:14" ht="12">
      <c r="M714" s="11"/>
      <c r="N714" s="14"/>
    </row>
    <row r="715" spans="13:14" ht="12">
      <c r="M715" s="11"/>
      <c r="N715" s="14"/>
    </row>
    <row r="716" spans="13:14" ht="12">
      <c r="M716" s="11"/>
      <c r="N716" s="14"/>
    </row>
    <row r="717" spans="13:14" ht="12">
      <c r="M717" s="11"/>
      <c r="N717" s="14"/>
    </row>
    <row r="718" spans="13:14" ht="12">
      <c r="M718" s="11"/>
      <c r="N718" s="14"/>
    </row>
    <row r="719" spans="13:14" ht="12">
      <c r="M719" s="11"/>
      <c r="N719" s="14"/>
    </row>
    <row r="720" spans="13:14" ht="12">
      <c r="M720" s="11"/>
      <c r="N720" s="14"/>
    </row>
    <row r="721" spans="13:14" ht="12">
      <c r="M721" s="11"/>
      <c r="N721" s="14"/>
    </row>
    <row r="722" spans="13:14" ht="12">
      <c r="M722" s="11"/>
      <c r="N722" s="14"/>
    </row>
    <row r="723" spans="13:14" ht="12">
      <c r="M723" s="11"/>
      <c r="N723" s="14"/>
    </row>
    <row r="724" spans="13:14" ht="12">
      <c r="M724" s="11"/>
      <c r="N724" s="14"/>
    </row>
    <row r="725" spans="13:14" ht="12">
      <c r="M725" s="11"/>
      <c r="N725" s="14"/>
    </row>
    <row r="726" spans="13:14" ht="12">
      <c r="M726" s="11"/>
      <c r="N726" s="14"/>
    </row>
    <row r="727" spans="13:14" ht="12">
      <c r="M727" s="11"/>
      <c r="N727" s="14"/>
    </row>
    <row r="728" spans="13:14" ht="12">
      <c r="M728" s="11"/>
      <c r="N728" s="14"/>
    </row>
    <row r="729" spans="13:14" ht="12">
      <c r="M729" s="11"/>
      <c r="N729" s="14"/>
    </row>
    <row r="730" spans="13:14" ht="12">
      <c r="M730" s="11"/>
      <c r="N730" s="14"/>
    </row>
    <row r="731" spans="13:14" ht="12">
      <c r="M731" s="11"/>
      <c r="N731" s="14"/>
    </row>
    <row r="732" spans="13:14" ht="12">
      <c r="M732" s="11"/>
      <c r="N732" s="14"/>
    </row>
    <row r="733" spans="13:14" ht="12">
      <c r="M733" s="11"/>
      <c r="N733" s="14"/>
    </row>
    <row r="734" spans="13:14" ht="12">
      <c r="M734" s="11"/>
      <c r="N734" s="14"/>
    </row>
    <row r="735" spans="13:14" ht="12">
      <c r="M735" s="11"/>
      <c r="N735" s="14"/>
    </row>
    <row r="736" spans="13:14" ht="12">
      <c r="M736" s="11"/>
      <c r="N736" s="14"/>
    </row>
    <row r="737" spans="13:14" ht="12">
      <c r="M737" s="11"/>
      <c r="N737" s="14"/>
    </row>
    <row r="738" spans="13:14" ht="12">
      <c r="M738" s="11"/>
      <c r="N738" s="14"/>
    </row>
    <row r="739" spans="13:14" ht="12">
      <c r="M739" s="11"/>
      <c r="N739" s="14"/>
    </row>
    <row r="740" spans="13:14" ht="12">
      <c r="M740" s="11"/>
      <c r="N740" s="14"/>
    </row>
    <row r="741" spans="13:14" ht="12">
      <c r="M741" s="11"/>
      <c r="N741" s="14"/>
    </row>
    <row r="742" spans="13:14" ht="12">
      <c r="M742" s="11"/>
      <c r="N742" s="14"/>
    </row>
    <row r="743" spans="13:14" ht="12">
      <c r="M743" s="11"/>
      <c r="N743" s="14"/>
    </row>
    <row r="744" spans="13:14" ht="12">
      <c r="M744" s="11"/>
      <c r="N744" s="14"/>
    </row>
    <row r="745" spans="13:14" ht="12">
      <c r="M745" s="11"/>
      <c r="N745" s="14"/>
    </row>
    <row r="746" spans="13:14" ht="12">
      <c r="M746" s="11"/>
      <c r="N746" s="14"/>
    </row>
    <row r="747" spans="13:14" ht="12">
      <c r="M747" s="11"/>
      <c r="N747" s="14"/>
    </row>
    <row r="748" spans="13:14" ht="12">
      <c r="M748" s="11"/>
      <c r="N748" s="14"/>
    </row>
    <row r="749" spans="13:14" ht="12">
      <c r="M749" s="11"/>
      <c r="N749" s="14"/>
    </row>
    <row r="750" spans="13:14" ht="12">
      <c r="M750" s="11"/>
      <c r="N750" s="14"/>
    </row>
    <row r="751" spans="13:14" ht="12">
      <c r="M751" s="11"/>
      <c r="N751" s="14"/>
    </row>
    <row r="752" spans="13:14" ht="12">
      <c r="M752" s="11"/>
      <c r="N752" s="14"/>
    </row>
    <row r="753" spans="13:14" ht="12">
      <c r="M753" s="11"/>
      <c r="N753" s="14"/>
    </row>
    <row r="754" spans="13:14" ht="12">
      <c r="M754" s="11"/>
      <c r="N754" s="14"/>
    </row>
    <row r="755" spans="13:14" ht="12">
      <c r="M755" s="11"/>
      <c r="N755" s="14"/>
    </row>
    <row r="756" spans="13:14" ht="12">
      <c r="M756" s="11"/>
      <c r="N756" s="14"/>
    </row>
    <row r="757" spans="13:14" ht="12">
      <c r="M757" s="11"/>
      <c r="N757" s="14"/>
    </row>
    <row r="758" spans="13:14" ht="12">
      <c r="M758" s="11"/>
      <c r="N758" s="14"/>
    </row>
    <row r="759" spans="13:14" ht="12">
      <c r="M759" s="11"/>
      <c r="N759" s="14"/>
    </row>
    <row r="760" spans="13:14" ht="12">
      <c r="M760" s="11"/>
      <c r="N760" s="14"/>
    </row>
    <row r="761" spans="13:14" ht="12">
      <c r="M761" s="11"/>
      <c r="N761" s="14"/>
    </row>
    <row r="762" spans="13:14" ht="12">
      <c r="M762" s="11"/>
      <c r="N762" s="14"/>
    </row>
    <row r="763" spans="13:14" ht="12">
      <c r="M763" s="11"/>
      <c r="N763" s="14"/>
    </row>
    <row r="764" spans="13:14" ht="12">
      <c r="M764" s="11"/>
      <c r="N764" s="14"/>
    </row>
    <row r="765" spans="13:14" ht="12">
      <c r="M765" s="11"/>
      <c r="N765" s="14"/>
    </row>
    <row r="766" spans="13:14" ht="12">
      <c r="M766" s="11"/>
      <c r="N766" s="14"/>
    </row>
    <row r="767" spans="13:14" ht="12">
      <c r="M767" s="11"/>
      <c r="N767" s="14"/>
    </row>
    <row r="768" spans="13:14" ht="12">
      <c r="M768" s="11"/>
      <c r="N768" s="14"/>
    </row>
    <row r="769" spans="13:14" ht="12">
      <c r="M769" s="11"/>
      <c r="N769" s="14"/>
    </row>
    <row r="770" spans="13:14" ht="12">
      <c r="M770" s="11"/>
      <c r="N770" s="14"/>
    </row>
    <row r="771" spans="13:14" ht="12">
      <c r="M771" s="11"/>
      <c r="N771" s="14"/>
    </row>
    <row r="772" spans="13:14" ht="12">
      <c r="M772" s="11"/>
      <c r="N772" s="14"/>
    </row>
    <row r="773" spans="13:14" ht="12">
      <c r="M773" s="11"/>
      <c r="N773" s="14"/>
    </row>
    <row r="774" spans="13:14" ht="12">
      <c r="M774" s="11"/>
      <c r="N774" s="14"/>
    </row>
    <row r="775" spans="13:14" ht="12">
      <c r="M775" s="11"/>
      <c r="N775" s="14"/>
    </row>
    <row r="776" spans="13:14" ht="12">
      <c r="M776" s="11"/>
      <c r="N776" s="14"/>
    </row>
    <row r="777" spans="13:14" ht="12">
      <c r="M777" s="11"/>
      <c r="N777" s="14"/>
    </row>
    <row r="778" spans="13:14" ht="12">
      <c r="M778" s="11"/>
      <c r="N778" s="14"/>
    </row>
    <row r="779" spans="13:14" ht="12">
      <c r="M779" s="11"/>
      <c r="N779" s="14"/>
    </row>
    <row r="780" spans="13:14" ht="12">
      <c r="M780" s="11"/>
      <c r="N780" s="14"/>
    </row>
    <row r="781" spans="13:14" ht="12">
      <c r="M781" s="11"/>
      <c r="N781" s="14"/>
    </row>
    <row r="782" spans="13:14" ht="12">
      <c r="M782" s="11"/>
      <c r="N782" s="14"/>
    </row>
    <row r="783" spans="13:14" ht="12">
      <c r="M783" s="11"/>
      <c r="N783" s="14"/>
    </row>
    <row r="784" spans="13:14" ht="12">
      <c r="M784" s="11"/>
      <c r="N784" s="14"/>
    </row>
    <row r="785" spans="13:14" ht="12">
      <c r="M785" s="11"/>
      <c r="N785" s="14"/>
    </row>
    <row r="786" spans="13:14" ht="12">
      <c r="M786" s="11"/>
      <c r="N786" s="14"/>
    </row>
    <row r="787" spans="13:14" ht="12">
      <c r="M787" s="11"/>
      <c r="N787" s="14"/>
    </row>
    <row r="788" spans="13:14" ht="12">
      <c r="M788" s="11"/>
      <c r="N788" s="14"/>
    </row>
    <row r="789" spans="13:14" ht="12">
      <c r="M789" s="11"/>
      <c r="N789" s="14"/>
    </row>
    <row r="790" spans="13:14" ht="12">
      <c r="M790" s="11"/>
      <c r="N790" s="14"/>
    </row>
    <row r="791" spans="13:14" ht="12">
      <c r="M791" s="11"/>
      <c r="N791" s="14"/>
    </row>
    <row r="792" spans="13:14" ht="12">
      <c r="M792" s="11"/>
      <c r="N792" s="14"/>
    </row>
    <row r="793" spans="13:14" ht="12">
      <c r="M793" s="11"/>
      <c r="N793" s="14"/>
    </row>
    <row r="794" spans="13:14" ht="12">
      <c r="M794" s="11"/>
      <c r="N794" s="14"/>
    </row>
    <row r="795" spans="13:14" ht="12">
      <c r="M795" s="11"/>
      <c r="N795" s="14"/>
    </row>
    <row r="796" spans="13:14" ht="12">
      <c r="M796" s="11"/>
      <c r="N796" s="14"/>
    </row>
    <row r="797" spans="13:14" ht="12">
      <c r="M797" s="11"/>
      <c r="N797" s="14"/>
    </row>
    <row r="798" spans="13:14" ht="12">
      <c r="M798" s="11"/>
      <c r="N798" s="14"/>
    </row>
    <row r="799" spans="13:14" ht="12">
      <c r="M799" s="11"/>
      <c r="N799" s="14"/>
    </row>
    <row r="800" spans="13:14" ht="12">
      <c r="M800" s="11"/>
      <c r="N800" s="14"/>
    </row>
    <row r="801" spans="13:14" ht="12">
      <c r="M801" s="11"/>
      <c r="N801" s="14"/>
    </row>
    <row r="802" spans="13:14" ht="12">
      <c r="M802" s="11"/>
      <c r="N802" s="14"/>
    </row>
    <row r="803" spans="13:14" ht="12">
      <c r="M803" s="11"/>
      <c r="N803" s="14"/>
    </row>
    <row r="804" spans="13:14" ht="12">
      <c r="M804" s="11"/>
      <c r="N804" s="14"/>
    </row>
    <row r="805" spans="13:14" ht="12">
      <c r="M805" s="11"/>
      <c r="N805" s="14"/>
    </row>
    <row r="806" spans="13:14" ht="12">
      <c r="M806" s="11"/>
      <c r="N806" s="14"/>
    </row>
    <row r="807" spans="13:14" ht="12">
      <c r="M807" s="11"/>
      <c r="N807" s="14"/>
    </row>
    <row r="808" spans="13:14" ht="12">
      <c r="M808" s="11"/>
      <c r="N808" s="14"/>
    </row>
    <row r="809" spans="13:14" ht="12">
      <c r="M809" s="11"/>
      <c r="N809" s="14"/>
    </row>
    <row r="810" spans="13:14" ht="12">
      <c r="M810" s="11"/>
      <c r="N810" s="14"/>
    </row>
    <row r="811" spans="13:14" ht="12">
      <c r="M811" s="11"/>
      <c r="N811" s="14"/>
    </row>
    <row r="812" spans="13:14" ht="12">
      <c r="M812" s="11"/>
      <c r="N812" s="14"/>
    </row>
    <row r="813" spans="13:14" ht="12">
      <c r="M813" s="11"/>
      <c r="N813" s="14"/>
    </row>
    <row r="814" spans="13:14" ht="12">
      <c r="M814" s="11"/>
      <c r="N814" s="14"/>
    </row>
    <row r="815" spans="13:14" ht="12">
      <c r="M815" s="11"/>
      <c r="N815" s="14"/>
    </row>
    <row r="816" spans="13:14" ht="12">
      <c r="M816" s="11"/>
      <c r="N816" s="14"/>
    </row>
    <row r="817" spans="13:14" ht="12">
      <c r="M817" s="11"/>
      <c r="N817" s="14"/>
    </row>
    <row r="818" spans="13:14" ht="12">
      <c r="M818" s="11"/>
      <c r="N818" s="14"/>
    </row>
    <row r="819" spans="13:14" ht="12">
      <c r="M819" s="11"/>
      <c r="N819" s="14"/>
    </row>
    <row r="820" spans="13:14" ht="12">
      <c r="M820" s="11"/>
      <c r="N820" s="14"/>
    </row>
    <row r="821" spans="13:14" ht="12">
      <c r="M821" s="11"/>
      <c r="N821" s="14"/>
    </row>
    <row r="822" spans="13:14" ht="12">
      <c r="M822" s="11"/>
      <c r="N822" s="14"/>
    </row>
    <row r="823" spans="13:14" ht="12">
      <c r="M823" s="11"/>
      <c r="N823" s="14"/>
    </row>
    <row r="824" spans="13:14" ht="12">
      <c r="M824" s="11"/>
      <c r="N824" s="14"/>
    </row>
    <row r="825" spans="13:14" ht="12">
      <c r="M825" s="11"/>
      <c r="N825" s="14"/>
    </row>
    <row r="826" spans="13:14" ht="12">
      <c r="M826" s="11"/>
      <c r="N826" s="14"/>
    </row>
    <row r="827" spans="13:14" ht="12">
      <c r="M827" s="11"/>
      <c r="N827" s="14"/>
    </row>
    <row r="828" spans="13:14" ht="12">
      <c r="M828" s="11"/>
      <c r="N828" s="14"/>
    </row>
    <row r="829" spans="13:14" ht="12">
      <c r="M829" s="11"/>
      <c r="N829" s="14"/>
    </row>
    <row r="830" spans="13:14" ht="12">
      <c r="M830" s="11"/>
      <c r="N830" s="14"/>
    </row>
    <row r="831" spans="13:14" ht="12">
      <c r="M831" s="11"/>
      <c r="N831" s="14"/>
    </row>
    <row r="832" spans="13:14" ht="12">
      <c r="M832" s="11"/>
      <c r="N832" s="14"/>
    </row>
    <row r="833" spans="13:14" ht="12">
      <c r="M833" s="11"/>
      <c r="N833" s="14"/>
    </row>
    <row r="834" spans="13:14" ht="12">
      <c r="M834" s="11"/>
      <c r="N834" s="14"/>
    </row>
    <row r="835" spans="13:14" ht="12">
      <c r="M835" s="11"/>
      <c r="N835" s="14"/>
    </row>
    <row r="836" spans="13:14" ht="12">
      <c r="M836" s="11"/>
      <c r="N836" s="14"/>
    </row>
    <row r="837" spans="13:14" ht="12">
      <c r="M837" s="11"/>
      <c r="N837" s="14"/>
    </row>
    <row r="838" spans="13:14" ht="12">
      <c r="M838" s="11"/>
      <c r="N838" s="14"/>
    </row>
    <row r="839" spans="13:14" ht="12">
      <c r="M839" s="11"/>
      <c r="N839" s="14"/>
    </row>
    <row r="840" spans="13:14" ht="12">
      <c r="M840" s="11"/>
      <c r="N840" s="14"/>
    </row>
    <row r="841" spans="13:14" ht="12">
      <c r="M841" s="11"/>
      <c r="N841" s="14"/>
    </row>
    <row r="842" spans="13:14" ht="12">
      <c r="M842" s="11"/>
      <c r="N842" s="14"/>
    </row>
    <row r="843" spans="13:14" ht="12">
      <c r="M843" s="11"/>
      <c r="N843" s="14"/>
    </row>
    <row r="844" spans="13:14" ht="12">
      <c r="M844" s="11"/>
      <c r="N844" s="14"/>
    </row>
    <row r="845" spans="13:14" ht="12">
      <c r="M845" s="11"/>
      <c r="N845" s="14"/>
    </row>
    <row r="846" spans="13:14" ht="12">
      <c r="M846" s="11"/>
      <c r="N846" s="14"/>
    </row>
    <row r="847" spans="13:14" ht="12">
      <c r="M847" s="11"/>
      <c r="N847" s="14"/>
    </row>
    <row r="848" spans="13:14" ht="12">
      <c r="M848" s="11"/>
      <c r="N848" s="14"/>
    </row>
    <row r="849" spans="13:14" ht="12">
      <c r="M849" s="11"/>
      <c r="N849" s="14"/>
    </row>
    <row r="850" spans="13:14" ht="12">
      <c r="M850" s="11"/>
      <c r="N850" s="14"/>
    </row>
    <row r="851" spans="13:14" ht="12">
      <c r="M851" s="11"/>
      <c r="N851" s="14"/>
    </row>
    <row r="852" spans="13:14" ht="12">
      <c r="M852" s="11"/>
      <c r="N852" s="14"/>
    </row>
    <row r="853" spans="13:14" ht="12">
      <c r="M853" s="11"/>
      <c r="N853" s="14"/>
    </row>
    <row r="854" spans="13:14" ht="12">
      <c r="M854" s="11"/>
      <c r="N854" s="14"/>
    </row>
    <row r="855" spans="13:14" ht="12">
      <c r="M855" s="11"/>
      <c r="N855" s="14"/>
    </row>
    <row r="856" spans="13:14" ht="12">
      <c r="M856" s="11"/>
      <c r="N856" s="14"/>
    </row>
    <row r="857" spans="13:14" ht="12">
      <c r="M857" s="11"/>
      <c r="N857" s="14"/>
    </row>
    <row r="858" spans="13:14" ht="12">
      <c r="M858" s="11"/>
      <c r="N858" s="14"/>
    </row>
    <row r="859" spans="13:14" ht="12">
      <c r="M859" s="11"/>
      <c r="N859" s="14"/>
    </row>
    <row r="860" spans="13:14" ht="12">
      <c r="M860" s="11"/>
      <c r="N860" s="14"/>
    </row>
    <row r="861" spans="13:14" ht="12">
      <c r="M861" s="11"/>
      <c r="N861" s="14"/>
    </row>
    <row r="862" spans="13:14" ht="12">
      <c r="M862" s="11"/>
      <c r="N862" s="14"/>
    </row>
    <row r="863" spans="13:14" ht="12">
      <c r="M863" s="11"/>
      <c r="N863" s="14"/>
    </row>
    <row r="864" spans="13:14" ht="12">
      <c r="M864" s="11"/>
      <c r="N864" s="14"/>
    </row>
    <row r="865" spans="13:14" ht="12">
      <c r="M865" s="11"/>
      <c r="N865" s="14"/>
    </row>
    <row r="866" spans="13:14" ht="12">
      <c r="M866" s="11"/>
      <c r="N866" s="14"/>
    </row>
    <row r="867" spans="13:14" ht="12">
      <c r="M867" s="11"/>
      <c r="N867" s="14"/>
    </row>
    <row r="868" spans="13:14" ht="12">
      <c r="M868" s="11"/>
      <c r="N868" s="14"/>
    </row>
    <row r="869" spans="13:14" ht="12">
      <c r="M869" s="11"/>
      <c r="N869" s="14"/>
    </row>
    <row r="870" spans="13:14" ht="12">
      <c r="M870" s="11"/>
      <c r="N870" s="14"/>
    </row>
    <row r="871" spans="13:14" ht="12">
      <c r="M871" s="11"/>
      <c r="N871" s="14"/>
    </row>
    <row r="872" spans="13:14" ht="12">
      <c r="M872" s="11"/>
      <c r="N872" s="14"/>
    </row>
    <row r="873" spans="13:14" ht="12">
      <c r="M873" s="11"/>
      <c r="N873" s="14"/>
    </row>
    <row r="874" spans="13:14" ht="12">
      <c r="M874" s="11"/>
      <c r="N874" s="14"/>
    </row>
    <row r="875" spans="13:14" ht="12">
      <c r="M875" s="11"/>
      <c r="N875" s="14"/>
    </row>
    <row r="876" spans="13:14" ht="12">
      <c r="M876" s="11"/>
      <c r="N876" s="14"/>
    </row>
    <row r="877" spans="13:14" ht="12">
      <c r="M877" s="11"/>
      <c r="N877" s="14"/>
    </row>
    <row r="878" spans="13:14" ht="12">
      <c r="M878" s="11"/>
      <c r="N878" s="14"/>
    </row>
    <row r="879" spans="13:14" ht="12">
      <c r="M879" s="11"/>
      <c r="N879" s="14"/>
    </row>
    <row r="880" spans="13:14" ht="12">
      <c r="M880" s="11"/>
      <c r="N880" s="14"/>
    </row>
    <row r="881" spans="13:14" ht="12">
      <c r="M881" s="11"/>
      <c r="N881" s="14"/>
    </row>
    <row r="882" spans="13:14" ht="12">
      <c r="M882" s="11"/>
      <c r="N882" s="14"/>
    </row>
    <row r="883" spans="13:14" ht="12">
      <c r="M883" s="11"/>
      <c r="N883" s="14"/>
    </row>
    <row r="884" spans="13:14" ht="12">
      <c r="M884" s="11"/>
      <c r="N884" s="14"/>
    </row>
    <row r="885" spans="13:14" ht="12">
      <c r="M885" s="11"/>
      <c r="N885" s="14"/>
    </row>
    <row r="886" spans="13:14" ht="12">
      <c r="M886" s="11"/>
      <c r="N886" s="14"/>
    </row>
    <row r="887" spans="13:14" ht="12">
      <c r="M887" s="11"/>
      <c r="N887" s="14"/>
    </row>
    <row r="888" spans="13:14" ht="12">
      <c r="M888" s="11"/>
      <c r="N888" s="14"/>
    </row>
    <row r="889" spans="13:14" ht="12">
      <c r="M889" s="11"/>
      <c r="N889" s="14"/>
    </row>
    <row r="890" spans="13:14" ht="12">
      <c r="M890" s="11"/>
      <c r="N890" s="14"/>
    </row>
    <row r="891" spans="13:14" ht="12">
      <c r="M891" s="11"/>
      <c r="N891" s="14"/>
    </row>
    <row r="892" spans="13:14" ht="12">
      <c r="M892" s="11"/>
      <c r="N892" s="14"/>
    </row>
    <row r="893" spans="13:14" ht="12">
      <c r="M893" s="11"/>
      <c r="N893" s="14"/>
    </row>
    <row r="894" spans="13:14" ht="12">
      <c r="M894" s="11"/>
      <c r="N894" s="14"/>
    </row>
    <row r="895" spans="13:14" ht="12">
      <c r="M895" s="11"/>
      <c r="N895" s="14"/>
    </row>
    <row r="896" spans="13:14" ht="12">
      <c r="M896" s="11"/>
      <c r="N896" s="14"/>
    </row>
    <row r="897" spans="13:14" ht="12">
      <c r="M897" s="11"/>
      <c r="N897" s="14"/>
    </row>
    <row r="898" spans="13:14" ht="12">
      <c r="M898" s="11"/>
      <c r="N898" s="14"/>
    </row>
    <row r="899" spans="13:14" ht="12">
      <c r="M899" s="11"/>
      <c r="N899" s="14"/>
    </row>
    <row r="900" spans="13:14" ht="12">
      <c r="M900" s="11"/>
      <c r="N900" s="14"/>
    </row>
    <row r="901" spans="13:14" ht="12">
      <c r="M901" s="11"/>
      <c r="N901" s="14"/>
    </row>
    <row r="902" spans="13:14" ht="12">
      <c r="M902" s="11"/>
      <c r="N902" s="14"/>
    </row>
    <row r="903" spans="13:14" ht="12">
      <c r="M903" s="11"/>
      <c r="N903" s="14"/>
    </row>
    <row r="904" spans="13:14" ht="12">
      <c r="M904" s="11"/>
      <c r="N904" s="14"/>
    </row>
    <row r="905" spans="13:14" ht="12">
      <c r="M905" s="11"/>
      <c r="N905" s="14"/>
    </row>
    <row r="906" spans="13:14" ht="12">
      <c r="M906" s="11"/>
      <c r="N906" s="14"/>
    </row>
    <row r="907" spans="13:14" ht="12">
      <c r="M907" s="11"/>
      <c r="N907" s="14"/>
    </row>
    <row r="908" spans="13:14" ht="12">
      <c r="M908" s="11"/>
      <c r="N908" s="14"/>
    </row>
    <row r="909" spans="13:14" ht="12">
      <c r="M909" s="11"/>
      <c r="N909" s="14"/>
    </row>
    <row r="910" spans="13:14" ht="12">
      <c r="M910" s="11"/>
      <c r="N910" s="14"/>
    </row>
    <row r="911" spans="13:14" ht="12">
      <c r="M911" s="11"/>
      <c r="N911" s="14"/>
    </row>
    <row r="912" spans="13:14" ht="12">
      <c r="M912" s="11"/>
      <c r="N912" s="14"/>
    </row>
    <row r="913" spans="13:14" ht="12">
      <c r="M913" s="11"/>
      <c r="N913" s="14"/>
    </row>
    <row r="914" spans="13:14" ht="12">
      <c r="M914" s="11"/>
      <c r="N914" s="14"/>
    </row>
    <row r="915" spans="13:14" ht="12">
      <c r="M915" s="11"/>
      <c r="N915" s="14"/>
    </row>
    <row r="916" spans="13:14" ht="12">
      <c r="M916" s="11"/>
      <c r="N916" s="14"/>
    </row>
    <row r="917" spans="13:14" ht="12">
      <c r="M917" s="11"/>
      <c r="N917" s="14"/>
    </row>
    <row r="918" spans="13:14" ht="12">
      <c r="M918" s="11"/>
      <c r="N918" s="14"/>
    </row>
    <row r="919" spans="13:14" ht="12">
      <c r="M919" s="11"/>
      <c r="N919" s="14"/>
    </row>
    <row r="920" spans="13:14" ht="12">
      <c r="M920" s="11"/>
      <c r="N920" s="14"/>
    </row>
    <row r="921" spans="13:14" ht="12">
      <c r="M921" s="11"/>
      <c r="N921" s="14"/>
    </row>
    <row r="922" spans="13:14" ht="12">
      <c r="M922" s="11"/>
      <c r="N922" s="14"/>
    </row>
    <row r="923" spans="13:14" ht="12">
      <c r="M923" s="11"/>
      <c r="N923" s="14"/>
    </row>
    <row r="924" spans="13:14" ht="12">
      <c r="M924" s="11"/>
      <c r="N924" s="14"/>
    </row>
    <row r="925" spans="13:14" ht="12">
      <c r="M925" s="11"/>
      <c r="N925" s="14"/>
    </row>
    <row r="926" spans="13:14" ht="12">
      <c r="M926" s="11"/>
      <c r="N926" s="14"/>
    </row>
    <row r="927" spans="13:14" ht="12">
      <c r="M927" s="11"/>
      <c r="N927" s="14"/>
    </row>
    <row r="928" spans="13:14" ht="12">
      <c r="M928" s="11"/>
      <c r="N928" s="14"/>
    </row>
    <row r="929" spans="13:14" ht="12">
      <c r="M929" s="11"/>
      <c r="N929" s="14"/>
    </row>
    <row r="930" spans="13:14" ht="12">
      <c r="M930" s="11"/>
      <c r="N930" s="14"/>
    </row>
    <row r="931" spans="13:14" ht="12">
      <c r="M931" s="11"/>
      <c r="N931" s="14"/>
    </row>
    <row r="932" spans="13:14" ht="12">
      <c r="M932" s="11"/>
      <c r="N932" s="14"/>
    </row>
    <row r="933" spans="13:14" ht="12">
      <c r="M933" s="11"/>
      <c r="N933" s="14"/>
    </row>
    <row r="934" spans="13:14" ht="12">
      <c r="M934" s="11"/>
      <c r="N934" s="14"/>
    </row>
    <row r="935" spans="13:14" ht="12">
      <c r="M935" s="11"/>
      <c r="N935" s="14"/>
    </row>
    <row r="936" spans="13:14" ht="12">
      <c r="M936" s="11"/>
      <c r="N936" s="14"/>
    </row>
    <row r="937" spans="13:14" ht="12">
      <c r="M937" s="11"/>
      <c r="N937" s="14"/>
    </row>
    <row r="938" spans="13:14" ht="12">
      <c r="M938" s="11"/>
      <c r="N938" s="14"/>
    </row>
    <row r="939" spans="13:14" ht="12">
      <c r="M939" s="11"/>
      <c r="N939" s="14"/>
    </row>
    <row r="940" spans="13:14" ht="12">
      <c r="M940" s="11"/>
      <c r="N940" s="14"/>
    </row>
    <row r="941" spans="13:14" ht="12">
      <c r="M941" s="11"/>
      <c r="N941" s="14"/>
    </row>
    <row r="942" spans="13:14" ht="12">
      <c r="M942" s="11"/>
      <c r="N942" s="14"/>
    </row>
    <row r="943" spans="13:14" ht="12">
      <c r="M943" s="11"/>
      <c r="N943" s="14"/>
    </row>
    <row r="944" spans="13:14" ht="12">
      <c r="M944" s="11"/>
      <c r="N944" s="14"/>
    </row>
    <row r="945" spans="13:14" ht="12">
      <c r="M945" s="11"/>
      <c r="N945" s="14"/>
    </row>
    <row r="946" spans="13:14" ht="12">
      <c r="M946" s="11"/>
      <c r="N946" s="14"/>
    </row>
    <row r="947" spans="13:14" ht="12">
      <c r="M947" s="11"/>
      <c r="N947" s="14"/>
    </row>
    <row r="948" spans="13:14" ht="12">
      <c r="M948" s="11"/>
      <c r="N948" s="14"/>
    </row>
    <row r="949" spans="13:14" ht="12">
      <c r="M949" s="11"/>
      <c r="N949" s="14"/>
    </row>
    <row r="950" spans="13:14" ht="12">
      <c r="M950" s="11"/>
      <c r="N950" s="14"/>
    </row>
    <row r="951" spans="13:14" ht="12">
      <c r="M951" s="11"/>
      <c r="N951" s="14"/>
    </row>
    <row r="952" spans="13:14" ht="12">
      <c r="M952" s="11"/>
      <c r="N952" s="14"/>
    </row>
    <row r="953" spans="13:14" ht="12">
      <c r="M953" s="11"/>
      <c r="N953" s="14"/>
    </row>
    <row r="954" spans="13:14" ht="12">
      <c r="M954" s="11"/>
      <c r="N954" s="14"/>
    </row>
    <row r="955" spans="13:14" ht="12">
      <c r="M955" s="11"/>
      <c r="N955" s="14"/>
    </row>
    <row r="956" spans="13:14" ht="12">
      <c r="M956" s="11"/>
      <c r="N956" s="14"/>
    </row>
    <row r="957" spans="13:14" ht="12">
      <c r="M957" s="11"/>
      <c r="N957" s="14"/>
    </row>
    <row r="958" spans="13:14" ht="12">
      <c r="M958" s="11"/>
      <c r="N958" s="14"/>
    </row>
    <row r="959" spans="13:14" ht="12">
      <c r="M959" s="11"/>
      <c r="N959" s="14"/>
    </row>
    <row r="960" spans="13:14" ht="12">
      <c r="M960" s="11"/>
      <c r="N960" s="14"/>
    </row>
    <row r="961" spans="13:14" ht="12">
      <c r="M961" s="11"/>
      <c r="N961" s="14"/>
    </row>
    <row r="962" spans="13:14" ht="12">
      <c r="M962" s="11"/>
      <c r="N962" s="14"/>
    </row>
    <row r="963" spans="13:14" ht="12">
      <c r="M963" s="11"/>
      <c r="N963" s="14"/>
    </row>
    <row r="964" spans="13:14" ht="12">
      <c r="M964" s="11"/>
      <c r="N964" s="14"/>
    </row>
    <row r="965" spans="13:14" ht="12">
      <c r="M965" s="11"/>
      <c r="N965" s="14"/>
    </row>
    <row r="966" spans="13:14" ht="12">
      <c r="M966" s="11"/>
      <c r="N966" s="14"/>
    </row>
    <row r="967" spans="13:14" ht="12">
      <c r="M967" s="11"/>
      <c r="N967" s="14"/>
    </row>
    <row r="968" spans="13:14" ht="12">
      <c r="M968" s="11"/>
      <c r="N968" s="14"/>
    </row>
    <row r="969" spans="13:14" ht="12">
      <c r="M969" s="11"/>
      <c r="N969" s="14"/>
    </row>
    <row r="970" spans="13:14" ht="12">
      <c r="M970" s="11"/>
      <c r="N970" s="14"/>
    </row>
    <row r="971" spans="13:14" ht="12">
      <c r="M971" s="11"/>
      <c r="N971" s="14"/>
    </row>
    <row r="972" spans="13:14" ht="12">
      <c r="M972" s="11"/>
      <c r="N972" s="14"/>
    </row>
    <row r="973" spans="13:14" ht="12">
      <c r="M973" s="11"/>
      <c r="N973" s="14"/>
    </row>
    <row r="974" spans="13:14" ht="12">
      <c r="M974" s="11"/>
      <c r="N974" s="14"/>
    </row>
    <row r="975" spans="13:14" ht="12">
      <c r="M975" s="11"/>
      <c r="N975" s="14"/>
    </row>
    <row r="976" spans="13:14" ht="12">
      <c r="M976" s="11"/>
      <c r="N976" s="14"/>
    </row>
    <row r="977" spans="13:14" ht="12">
      <c r="M977" s="11"/>
      <c r="N977" s="14"/>
    </row>
    <row r="978" spans="13:14" ht="12">
      <c r="M978" s="11"/>
      <c r="N978" s="14"/>
    </row>
    <row r="979" spans="13:14" ht="12">
      <c r="M979" s="11"/>
      <c r="N979" s="14"/>
    </row>
    <row r="980" spans="13:14" ht="12">
      <c r="M980" s="11"/>
      <c r="N980" s="14"/>
    </row>
    <row r="981" spans="13:14" ht="12">
      <c r="M981" s="11"/>
      <c r="N981" s="14"/>
    </row>
    <row r="982" spans="13:14" ht="12">
      <c r="M982" s="11"/>
      <c r="N982" s="14"/>
    </row>
    <row r="983" spans="13:14" ht="12">
      <c r="M983" s="11"/>
      <c r="N983" s="14"/>
    </row>
    <row r="984" spans="13:14" ht="12">
      <c r="M984" s="11"/>
      <c r="N984" s="14"/>
    </row>
    <row r="985" spans="13:14" ht="12">
      <c r="M985" s="11"/>
      <c r="N985" s="14"/>
    </row>
    <row r="986" spans="13:14" ht="12">
      <c r="M986" s="11"/>
      <c r="N986" s="14"/>
    </row>
    <row r="987" spans="13:14" ht="12">
      <c r="M987" s="11"/>
      <c r="N987" s="14"/>
    </row>
    <row r="988" spans="13:14" ht="12">
      <c r="M988" s="11"/>
      <c r="N988" s="14"/>
    </row>
    <row r="989" spans="13:14" ht="12">
      <c r="M989" s="11"/>
      <c r="N989" s="14"/>
    </row>
    <row r="990" spans="13:14" ht="12">
      <c r="M990" s="11"/>
      <c r="N990" s="14"/>
    </row>
    <row r="991" spans="13:14" ht="12">
      <c r="M991" s="11"/>
      <c r="N991" s="14"/>
    </row>
    <row r="992" spans="13:14" ht="12">
      <c r="M992" s="11"/>
      <c r="N992" s="14"/>
    </row>
    <row r="993" spans="13:14" ht="12">
      <c r="M993" s="11"/>
      <c r="N993" s="14"/>
    </row>
    <row r="994" spans="13:14" ht="12">
      <c r="M994" s="11"/>
      <c r="N994" s="14"/>
    </row>
    <row r="995" spans="13:14" ht="12">
      <c r="M995" s="11"/>
      <c r="N995" s="14"/>
    </row>
    <row r="996" spans="13:14" ht="12">
      <c r="M996" s="11"/>
      <c r="N996" s="14"/>
    </row>
    <row r="997" spans="13:14" ht="12">
      <c r="M997" s="11"/>
      <c r="N997" s="14"/>
    </row>
    <row r="998" spans="13:14" ht="12">
      <c r="M998" s="11"/>
      <c r="N998" s="14"/>
    </row>
    <row r="999" spans="13:14" ht="12">
      <c r="M999" s="11"/>
      <c r="N999" s="14"/>
    </row>
    <row r="1000" spans="13:14" ht="12">
      <c r="M1000" s="11"/>
      <c r="N1000" s="14"/>
    </row>
    <row r="1001" spans="13:14" ht="12">
      <c r="M1001" s="11"/>
      <c r="N1001" s="14"/>
    </row>
    <row r="1002" spans="13:14" ht="12">
      <c r="M1002" s="11"/>
      <c r="N1002" s="14"/>
    </row>
    <row r="1003" spans="13:14" ht="12">
      <c r="M1003" s="11"/>
      <c r="N1003" s="14"/>
    </row>
    <row r="1004" spans="13:14" ht="12">
      <c r="M1004" s="11"/>
      <c r="N1004" s="14"/>
    </row>
    <row r="1005" spans="13:14" ht="12">
      <c r="M1005" s="11"/>
      <c r="N1005" s="14"/>
    </row>
    <row r="1006" spans="13:14" ht="12">
      <c r="M1006" s="11"/>
      <c r="N1006" s="14"/>
    </row>
    <row r="1007" spans="13:14" ht="12">
      <c r="M1007" s="11"/>
      <c r="N1007" s="14"/>
    </row>
    <row r="1008" spans="13:14" ht="12">
      <c r="M1008" s="11"/>
      <c r="N1008" s="14"/>
    </row>
    <row r="1009" spans="13:14" ht="12">
      <c r="M1009" s="11"/>
      <c r="N1009" s="14"/>
    </row>
    <row r="1010" spans="13:14" ht="12">
      <c r="M1010" s="11"/>
      <c r="N1010" s="14"/>
    </row>
    <row r="1011" spans="13:14" ht="12">
      <c r="M1011" s="11"/>
      <c r="N1011" s="14"/>
    </row>
    <row r="1012" spans="13:14" ht="12">
      <c r="M1012" s="11"/>
      <c r="N1012" s="14"/>
    </row>
    <row r="1013" spans="13:14" ht="12">
      <c r="M1013" s="11"/>
      <c r="N1013" s="14"/>
    </row>
    <row r="1014" spans="13:14" ht="12">
      <c r="M1014" s="11"/>
      <c r="N1014" s="14"/>
    </row>
    <row r="1015" spans="13:14" ht="12">
      <c r="M1015" s="11"/>
      <c r="N1015" s="14"/>
    </row>
    <row r="1016" spans="13:14" ht="12">
      <c r="M1016" s="11"/>
      <c r="N1016" s="14"/>
    </row>
    <row r="1017" spans="13:14" ht="12">
      <c r="M1017" s="11"/>
      <c r="N1017" s="14"/>
    </row>
    <row r="1018" spans="13:14" ht="12">
      <c r="M1018" s="11"/>
      <c r="N1018" s="14"/>
    </row>
    <row r="1019" spans="13:14" ht="12">
      <c r="M1019" s="11"/>
      <c r="N1019" s="14"/>
    </row>
    <row r="1020" spans="13:14" ht="12">
      <c r="M1020" s="11"/>
      <c r="N1020" s="14"/>
    </row>
    <row r="1021" spans="13:14" ht="12">
      <c r="M1021" s="11"/>
      <c r="N1021" s="14"/>
    </row>
    <row r="1022" spans="13:14" ht="12">
      <c r="M1022" s="11"/>
      <c r="N1022" s="14"/>
    </row>
    <row r="1023" spans="13:14" ht="12">
      <c r="M1023" s="11"/>
      <c r="N1023" s="14"/>
    </row>
    <row r="1024" spans="13:14" ht="12">
      <c r="M1024" s="11"/>
      <c r="N1024" s="14"/>
    </row>
    <row r="1025" spans="13:14" ht="12">
      <c r="M1025" s="11"/>
      <c r="N1025" s="14"/>
    </row>
    <row r="1026" spans="13:14" ht="12">
      <c r="M1026" s="11"/>
      <c r="N1026" s="14"/>
    </row>
    <row r="1027" spans="13:14" ht="12">
      <c r="M1027" s="11"/>
      <c r="N1027" s="14"/>
    </row>
    <row r="1028" spans="13:14" ht="12">
      <c r="M1028" s="11"/>
      <c r="N1028" s="14"/>
    </row>
    <row r="1029" spans="13:14" ht="12">
      <c r="M1029" s="11"/>
      <c r="N1029" s="14"/>
    </row>
    <row r="1030" spans="13:14" ht="12">
      <c r="M1030" s="11"/>
      <c r="N1030" s="14"/>
    </row>
    <row r="1031" spans="13:14" ht="12">
      <c r="M1031" s="11"/>
      <c r="N1031" s="14"/>
    </row>
    <row r="1032" spans="13:14" ht="12">
      <c r="M1032" s="11"/>
      <c r="N1032" s="14"/>
    </row>
    <row r="1033" spans="13:14" ht="12">
      <c r="M1033" s="11"/>
      <c r="N1033" s="14"/>
    </row>
    <row r="1034" spans="13:14" ht="12">
      <c r="M1034" s="11"/>
      <c r="N1034" s="14"/>
    </row>
    <row r="1035" spans="13:14" ht="12">
      <c r="M1035" s="11"/>
      <c r="N1035" s="14"/>
    </row>
    <row r="1036" spans="13:14" ht="12">
      <c r="M1036" s="11"/>
      <c r="N1036" s="14"/>
    </row>
    <row r="1037" spans="13:14" ht="12">
      <c r="M1037" s="11"/>
      <c r="N1037" s="14"/>
    </row>
    <row r="1038" spans="13:14" ht="12">
      <c r="M1038" s="11"/>
      <c r="N1038" s="14"/>
    </row>
    <row r="1039" spans="13:14" ht="12">
      <c r="M1039" s="11"/>
      <c r="N1039" s="14"/>
    </row>
    <row r="1040" spans="13:14" ht="12">
      <c r="M1040" s="11"/>
      <c r="N1040" s="14"/>
    </row>
    <row r="1041" spans="13:14" ht="12">
      <c r="M1041" s="11"/>
      <c r="N1041" s="14"/>
    </row>
    <row r="1042" spans="13:14" ht="12">
      <c r="M1042" s="11"/>
      <c r="N1042" s="14"/>
    </row>
    <row r="1043" spans="13:14" ht="12">
      <c r="M1043" s="11"/>
      <c r="N1043" s="14"/>
    </row>
    <row r="1044" spans="13:14" ht="12">
      <c r="M1044" s="11"/>
      <c r="N1044" s="14"/>
    </row>
    <row r="1045" spans="13:14" ht="12">
      <c r="M1045" s="11"/>
      <c r="N1045" s="14"/>
    </row>
    <row r="1046" spans="13:14" ht="12">
      <c r="M1046" s="11"/>
      <c r="N1046" s="14"/>
    </row>
    <row r="1047" spans="13:14" ht="12">
      <c r="M1047" s="11"/>
      <c r="N1047" s="14"/>
    </row>
    <row r="1048" spans="13:14" ht="12">
      <c r="M1048" s="11"/>
      <c r="N1048" s="14"/>
    </row>
    <row r="1049" spans="13:14" ht="12">
      <c r="M1049" s="11"/>
      <c r="N1049" s="14"/>
    </row>
    <row r="1050" spans="13:14" ht="12">
      <c r="M1050" s="11"/>
      <c r="N1050" s="14"/>
    </row>
    <row r="1051" spans="13:14" ht="12">
      <c r="M1051" s="11"/>
      <c r="N1051" s="14"/>
    </row>
    <row r="1052" spans="13:14" ht="12">
      <c r="M1052" s="11"/>
      <c r="N1052" s="14"/>
    </row>
    <row r="1053" spans="13:14" ht="12">
      <c r="M1053" s="11"/>
      <c r="N1053" s="14"/>
    </row>
    <row r="1054" spans="13:14" ht="12">
      <c r="M1054" s="11"/>
      <c r="N1054" s="14"/>
    </row>
    <row r="1055" spans="13:14" ht="12">
      <c r="M1055" s="11"/>
      <c r="N1055" s="14"/>
    </row>
    <row r="1056" spans="13:14" ht="12">
      <c r="M1056" s="11"/>
      <c r="N1056" s="14"/>
    </row>
    <row r="1057" spans="13:14" ht="12">
      <c r="M1057" s="11"/>
      <c r="N1057" s="14"/>
    </row>
    <row r="1058" spans="13:14" ht="12">
      <c r="M1058" s="11"/>
      <c r="N1058" s="14"/>
    </row>
    <row r="1059" spans="13:14" ht="12">
      <c r="M1059" s="11"/>
      <c r="N1059" s="14"/>
    </row>
    <row r="1060" spans="13:14" ht="12">
      <c r="M1060" s="11"/>
      <c r="N1060" s="14"/>
    </row>
    <row r="1061" spans="13:14" ht="12">
      <c r="M1061" s="11"/>
      <c r="N1061" s="14"/>
    </row>
    <row r="1062" spans="13:14" ht="12">
      <c r="M1062" s="11"/>
      <c r="N1062" s="14"/>
    </row>
    <row r="1063" spans="13:14" ht="12">
      <c r="M1063" s="11"/>
      <c r="N1063" s="14"/>
    </row>
    <row r="1064" spans="13:14" ht="12">
      <c r="M1064" s="11"/>
      <c r="N1064" s="14"/>
    </row>
    <row r="1065" spans="13:14" ht="12">
      <c r="M1065" s="11"/>
      <c r="N1065" s="14"/>
    </row>
    <row r="1066" spans="13:14" ht="12">
      <c r="M1066" s="11"/>
      <c r="N1066" s="14"/>
    </row>
    <row r="1067" spans="13:14" ht="12">
      <c r="M1067" s="11"/>
      <c r="N1067" s="14"/>
    </row>
    <row r="1068" spans="13:14" ht="12">
      <c r="M1068" s="11"/>
      <c r="N1068" s="14"/>
    </row>
    <row r="1069" spans="13:14" ht="12">
      <c r="M1069" s="11"/>
      <c r="N1069" s="14"/>
    </row>
    <row r="1070" spans="13:14" ht="12">
      <c r="M1070" s="11"/>
      <c r="N1070" s="14"/>
    </row>
    <row r="1071" spans="13:14" ht="12">
      <c r="M1071" s="11"/>
      <c r="N1071" s="14"/>
    </row>
    <row r="1072" spans="13:14" ht="12">
      <c r="M1072" s="11"/>
      <c r="N1072" s="14"/>
    </row>
    <row r="1073" spans="13:14" ht="12">
      <c r="M1073" s="11"/>
      <c r="N1073" s="14"/>
    </row>
    <row r="1074" spans="13:14" ht="12">
      <c r="M1074" s="11"/>
      <c r="N1074" s="14"/>
    </row>
    <row r="1075" spans="13:14" ht="12">
      <c r="M1075" s="11"/>
      <c r="N1075" s="14"/>
    </row>
    <row r="1076" spans="13:14" ht="12">
      <c r="M1076" s="11"/>
      <c r="N1076" s="14"/>
    </row>
    <row r="1077" spans="13:14" ht="12">
      <c r="M1077" s="11"/>
      <c r="N1077" s="14"/>
    </row>
    <row r="1078" spans="13:14" ht="12">
      <c r="M1078" s="11"/>
      <c r="N1078" s="14"/>
    </row>
    <row r="1079" spans="13:14" ht="12">
      <c r="M1079" s="11"/>
      <c r="N1079" s="14"/>
    </row>
    <row r="1080" spans="13:14" ht="12">
      <c r="M1080" s="11"/>
      <c r="N1080" s="14"/>
    </row>
    <row r="1081" spans="13:14" ht="12">
      <c r="M1081" s="11"/>
      <c r="N1081" s="14"/>
    </row>
    <row r="1082" spans="13:14" ht="12">
      <c r="M1082" s="11"/>
      <c r="N1082" s="14"/>
    </row>
    <row r="1083" spans="13:14" ht="12">
      <c r="M1083" s="11"/>
      <c r="N1083" s="14"/>
    </row>
    <row r="1084" spans="13:14" ht="12">
      <c r="M1084" s="11"/>
      <c r="N1084" s="14"/>
    </row>
    <row r="1085" spans="13:14" ht="12">
      <c r="M1085" s="11"/>
      <c r="N1085" s="14"/>
    </row>
    <row r="1086" spans="13:14" ht="12">
      <c r="M1086" s="11"/>
      <c r="N1086" s="14"/>
    </row>
    <row r="1087" spans="13:14" ht="12">
      <c r="M1087" s="11"/>
      <c r="N1087" s="14"/>
    </row>
    <row r="1088" spans="13:14" ht="12">
      <c r="M1088" s="11"/>
      <c r="N1088" s="14"/>
    </row>
    <row r="1089" spans="13:14" ht="12">
      <c r="M1089" s="11"/>
      <c r="N1089" s="14"/>
    </row>
    <row r="1090" spans="13:14" ht="12">
      <c r="M1090" s="11"/>
      <c r="N1090" s="14"/>
    </row>
    <row r="1091" spans="13:14" ht="12">
      <c r="M1091" s="11"/>
      <c r="N1091" s="14"/>
    </row>
    <row r="1092" spans="13:14" ht="12">
      <c r="M1092" s="11"/>
      <c r="N1092" s="14"/>
    </row>
    <row r="1093" spans="13:14" ht="12">
      <c r="M1093" s="11"/>
      <c r="N1093" s="14"/>
    </row>
    <row r="1094" spans="13:14" ht="12">
      <c r="M1094" s="11"/>
      <c r="N1094" s="14"/>
    </row>
    <row r="1095" spans="13:14" ht="12">
      <c r="M1095" s="11"/>
      <c r="N1095" s="14"/>
    </row>
    <row r="1096" spans="13:14" ht="12">
      <c r="M1096" s="11"/>
      <c r="N1096" s="14"/>
    </row>
    <row r="1097" spans="13:14" ht="12">
      <c r="M1097" s="11"/>
      <c r="N1097" s="14"/>
    </row>
    <row r="1098" spans="13:14" ht="12">
      <c r="M1098" s="11"/>
      <c r="N1098" s="14"/>
    </row>
    <row r="1099" spans="13:14" ht="12">
      <c r="M1099" s="11"/>
      <c r="N1099" s="14"/>
    </row>
    <row r="1100" spans="13:14" ht="12">
      <c r="M1100" s="11"/>
      <c r="N1100" s="14"/>
    </row>
    <row r="1101" spans="13:14" ht="12">
      <c r="M1101" s="11"/>
      <c r="N1101" s="14"/>
    </row>
    <row r="1102" spans="13:14" ht="12">
      <c r="M1102" s="11"/>
      <c r="N1102" s="14"/>
    </row>
    <row r="1103" spans="13:14" ht="12">
      <c r="M1103" s="11"/>
      <c r="N1103" s="14"/>
    </row>
    <row r="1104" spans="13:14" ht="12">
      <c r="M1104" s="11"/>
      <c r="N1104" s="14"/>
    </row>
    <row r="1105" spans="13:14" ht="12">
      <c r="M1105" s="11"/>
      <c r="N1105" s="14"/>
    </row>
    <row r="1106" spans="13:14" ht="12">
      <c r="M1106" s="11"/>
      <c r="N1106" s="14"/>
    </row>
    <row r="1107" spans="13:14" ht="12">
      <c r="M1107" s="11"/>
      <c r="N1107" s="14"/>
    </row>
    <row r="1108" spans="13:14" ht="12">
      <c r="M1108" s="11"/>
      <c r="N1108" s="14"/>
    </row>
    <row r="1109" spans="13:14" ht="12">
      <c r="M1109" s="11"/>
      <c r="N1109" s="14"/>
    </row>
    <row r="1110" spans="13:14" ht="12">
      <c r="M1110" s="11"/>
      <c r="N1110" s="14"/>
    </row>
    <row r="1111" spans="13:14" ht="12">
      <c r="M1111" s="11"/>
      <c r="N1111" s="14"/>
    </row>
    <row r="1112" spans="13:14" ht="12">
      <c r="M1112" s="11"/>
      <c r="N1112" s="14"/>
    </row>
    <row r="1113" spans="13:14" ht="12">
      <c r="M1113" s="11"/>
      <c r="N1113" s="14"/>
    </row>
    <row r="1114" spans="13:14" ht="12">
      <c r="M1114" s="11"/>
      <c r="N1114" s="14"/>
    </row>
    <row r="1115" spans="13:14" ht="12">
      <c r="M1115" s="11"/>
      <c r="N1115" s="14"/>
    </row>
    <row r="1116" spans="13:14" ht="12">
      <c r="M1116" s="11"/>
      <c r="N1116" s="14"/>
    </row>
    <row r="1117" spans="13:14" ht="12">
      <c r="M1117" s="11"/>
      <c r="N1117" s="14"/>
    </row>
    <row r="1118" spans="13:14" ht="12">
      <c r="M1118" s="11"/>
      <c r="N1118" s="14"/>
    </row>
    <row r="1119" spans="13:14" ht="12">
      <c r="M1119" s="11"/>
      <c r="N1119" s="14"/>
    </row>
    <row r="1120" spans="13:14" ht="12">
      <c r="M1120" s="11"/>
      <c r="N1120" s="14"/>
    </row>
    <row r="1121" spans="13:14" ht="12">
      <c r="M1121" s="11"/>
      <c r="N1121" s="14"/>
    </row>
    <row r="1122" spans="13:14" ht="12">
      <c r="M1122" s="11"/>
      <c r="N1122" s="14"/>
    </row>
    <row r="1123" spans="13:14" ht="12">
      <c r="M1123" s="11"/>
      <c r="N1123" s="14"/>
    </row>
    <row r="1124" spans="13:14" ht="12">
      <c r="M1124" s="11"/>
      <c r="N1124" s="14"/>
    </row>
    <row r="1125" spans="13:14" ht="12">
      <c r="M1125" s="11"/>
      <c r="N1125" s="14"/>
    </row>
    <row r="1126" spans="13:14" ht="12">
      <c r="M1126" s="11"/>
      <c r="N1126" s="14"/>
    </row>
    <row r="1127" spans="13:14" ht="12">
      <c r="M1127" s="11"/>
      <c r="N1127" s="14"/>
    </row>
    <row r="1128" spans="13:14" ht="12">
      <c r="M1128" s="11"/>
      <c r="N1128" s="14"/>
    </row>
    <row r="1129" spans="13:14" ht="12">
      <c r="M1129" s="11"/>
      <c r="N1129" s="14"/>
    </row>
    <row r="1130" spans="13:14" ht="12">
      <c r="M1130" s="11"/>
      <c r="N1130" s="14"/>
    </row>
    <row r="1131" spans="13:14" ht="12">
      <c r="M1131" s="11"/>
      <c r="N1131" s="14"/>
    </row>
    <row r="1132" spans="13:14" ht="12">
      <c r="M1132" s="11"/>
      <c r="N1132" s="14"/>
    </row>
    <row r="1133" spans="13:14" ht="12">
      <c r="M1133" s="11"/>
      <c r="N1133" s="14"/>
    </row>
    <row r="1134" spans="13:14" ht="12">
      <c r="M1134" s="11"/>
      <c r="N1134" s="14"/>
    </row>
    <row r="1135" spans="13:14" ht="12">
      <c r="M1135" s="11"/>
      <c r="N1135" s="14"/>
    </row>
    <row r="1136" spans="13:14" ht="12">
      <c r="M1136" s="11"/>
      <c r="N1136" s="14"/>
    </row>
    <row r="1137" spans="13:14" ht="12">
      <c r="M1137" s="11"/>
      <c r="N1137" s="14"/>
    </row>
    <row r="1138" spans="13:14" ht="12">
      <c r="M1138" s="11"/>
      <c r="N1138" s="14"/>
    </row>
    <row r="1139" spans="13:14" ht="12">
      <c r="M1139" s="11"/>
      <c r="N1139" s="14"/>
    </row>
    <row r="1140" spans="13:14" ht="12">
      <c r="M1140" s="11"/>
      <c r="N1140" s="14"/>
    </row>
    <row r="1141" spans="13:14" ht="12">
      <c r="M1141" s="11"/>
      <c r="N1141" s="14"/>
    </row>
    <row r="1142" spans="13:14" ht="12">
      <c r="M1142" s="11"/>
      <c r="N1142" s="14"/>
    </row>
    <row r="1143" spans="13:14" ht="12">
      <c r="M1143" s="11"/>
      <c r="N1143" s="14"/>
    </row>
    <row r="1144" spans="13:14" ht="12">
      <c r="M1144" s="11"/>
      <c r="N1144" s="14"/>
    </row>
    <row r="1145" spans="13:14" ht="12">
      <c r="M1145" s="11"/>
      <c r="N1145" s="14"/>
    </row>
    <row r="1146" spans="13:14" ht="12">
      <c r="M1146" s="11"/>
      <c r="N1146" s="14"/>
    </row>
    <row r="1147" spans="13:14" ht="12">
      <c r="M1147" s="11"/>
      <c r="N1147" s="14"/>
    </row>
    <row r="1148" spans="13:14" ht="12">
      <c r="M1148" s="11"/>
      <c r="N1148" s="14"/>
    </row>
    <row r="1149" spans="13:14" ht="12">
      <c r="M1149" s="11"/>
      <c r="N1149" s="14"/>
    </row>
    <row r="1150" spans="13:14" ht="12">
      <c r="M1150" s="11"/>
      <c r="N1150" s="14"/>
    </row>
    <row r="1151" spans="13:14" ht="12">
      <c r="M1151" s="11"/>
      <c r="N1151" s="14"/>
    </row>
    <row r="1152" spans="13:14" ht="12">
      <c r="M1152" s="11"/>
      <c r="N1152" s="14"/>
    </row>
    <row r="1153" spans="13:14" ht="12">
      <c r="M1153" s="11"/>
      <c r="N1153" s="14"/>
    </row>
    <row r="1154" spans="13:14" ht="12">
      <c r="M1154" s="11"/>
      <c r="N1154" s="14"/>
    </row>
    <row r="1155" spans="13:14" ht="12">
      <c r="M1155" s="11"/>
      <c r="N1155" s="14"/>
    </row>
    <row r="1156" spans="13:14" ht="12">
      <c r="M1156" s="11"/>
      <c r="N1156" s="14"/>
    </row>
    <row r="1157" spans="13:14" ht="12">
      <c r="M1157" s="11"/>
      <c r="N1157" s="14"/>
    </row>
    <row r="1158" spans="13:14" ht="12">
      <c r="M1158" s="11"/>
      <c r="N1158" s="14"/>
    </row>
    <row r="1159" spans="13:14" ht="12">
      <c r="M1159" s="11"/>
      <c r="N1159" s="14"/>
    </row>
    <row r="1160" spans="13:14" ht="12">
      <c r="M1160" s="11"/>
      <c r="N1160" s="14"/>
    </row>
    <row r="1161" spans="13:14" ht="12">
      <c r="M1161" s="11"/>
      <c r="N1161" s="14"/>
    </row>
    <row r="1162" spans="13:14" ht="12">
      <c r="M1162" s="11"/>
      <c r="N1162" s="14"/>
    </row>
    <row r="1163" spans="13:14" ht="12">
      <c r="M1163" s="11"/>
      <c r="N1163" s="14"/>
    </row>
    <row r="1164" spans="13:14" ht="12">
      <c r="M1164" s="11"/>
      <c r="N1164" s="14"/>
    </row>
    <row r="1165" spans="13:14" ht="12">
      <c r="M1165" s="11"/>
      <c r="N1165" s="14"/>
    </row>
    <row r="1166" spans="13:14" ht="12">
      <c r="M1166" s="11"/>
      <c r="N1166" s="14"/>
    </row>
    <row r="1167" spans="13:14" ht="12">
      <c r="M1167" s="11"/>
      <c r="N1167" s="14"/>
    </row>
    <row r="1168" spans="13:14" ht="12">
      <c r="M1168" s="11"/>
      <c r="N1168" s="14"/>
    </row>
    <row r="1169" spans="13:14" ht="12">
      <c r="M1169" s="11"/>
      <c r="N1169" s="14"/>
    </row>
    <row r="1170" spans="13:14" ht="12">
      <c r="M1170" s="11"/>
      <c r="N1170" s="14"/>
    </row>
    <row r="1171" spans="13:14" ht="12">
      <c r="M1171" s="11"/>
      <c r="N1171" s="14"/>
    </row>
    <row r="1172" spans="13:14" ht="12">
      <c r="M1172" s="11"/>
      <c r="N1172" s="14"/>
    </row>
    <row r="1173" spans="13:14" ht="12">
      <c r="M1173" s="11"/>
      <c r="N1173" s="14"/>
    </row>
    <row r="1174" spans="13:14" ht="12">
      <c r="M1174" s="11"/>
      <c r="N1174" s="14"/>
    </row>
    <row r="1175" spans="13:14" ht="12">
      <c r="M1175" s="11"/>
      <c r="N1175" s="14"/>
    </row>
    <row r="1176" spans="13:14" ht="12">
      <c r="M1176" s="11"/>
      <c r="N1176" s="14"/>
    </row>
    <row r="1177" spans="13:14" ht="12">
      <c r="M1177" s="11"/>
      <c r="N1177" s="14"/>
    </row>
    <row r="1178" spans="13:14" ht="12">
      <c r="M1178" s="11"/>
      <c r="N1178" s="14"/>
    </row>
    <row r="1179" spans="13:14" ht="12">
      <c r="M1179" s="11"/>
      <c r="N1179" s="14"/>
    </row>
    <row r="1180" spans="13:14" ht="12">
      <c r="M1180" s="11"/>
      <c r="N1180" s="14"/>
    </row>
    <row r="1181" spans="13:14" ht="12">
      <c r="M1181" s="11"/>
      <c r="N1181" s="14"/>
    </row>
    <row r="1182" spans="13:14" ht="12">
      <c r="M1182" s="11"/>
      <c r="N1182" s="14"/>
    </row>
    <row r="1183" spans="13:14" ht="12">
      <c r="M1183" s="11"/>
      <c r="N1183" s="14"/>
    </row>
    <row r="1184" spans="13:14" ht="12">
      <c r="M1184" s="11"/>
      <c r="N1184" s="14"/>
    </row>
    <row r="1185" spans="13:14" ht="12">
      <c r="M1185" s="11"/>
      <c r="N1185" s="14"/>
    </row>
    <row r="1186" spans="13:14" ht="12">
      <c r="M1186" s="11"/>
      <c r="N1186" s="14"/>
    </row>
    <row r="1187" spans="13:14" ht="12">
      <c r="M1187" s="11"/>
      <c r="N1187" s="14"/>
    </row>
    <row r="1188" spans="13:14" ht="12">
      <c r="M1188" s="11"/>
      <c r="N1188" s="14"/>
    </row>
    <row r="1189" spans="13:14" ht="12">
      <c r="M1189" s="11"/>
      <c r="N1189" s="14"/>
    </row>
    <row r="1190" spans="13:14" ht="12">
      <c r="M1190" s="11"/>
      <c r="N1190" s="14"/>
    </row>
    <row r="1191" spans="13:14" ht="12">
      <c r="M1191" s="11"/>
      <c r="N1191" s="14"/>
    </row>
    <row r="1192" spans="13:14" ht="12">
      <c r="M1192" s="11"/>
      <c r="N1192" s="14"/>
    </row>
    <row r="1193" spans="13:14" ht="12">
      <c r="M1193" s="11"/>
      <c r="N1193" s="14"/>
    </row>
    <row r="1194" spans="13:14" ht="12">
      <c r="M1194" s="11"/>
      <c r="N1194" s="14"/>
    </row>
    <row r="1195" spans="13:14" ht="12">
      <c r="M1195" s="11"/>
      <c r="N1195" s="14"/>
    </row>
    <row r="1196" spans="13:14" ht="12">
      <c r="M1196" s="11"/>
      <c r="N1196" s="14"/>
    </row>
    <row r="1197" spans="13:14" ht="12">
      <c r="M1197" s="11"/>
      <c r="N1197" s="14"/>
    </row>
    <row r="1198" spans="13:14" ht="12">
      <c r="M1198" s="11"/>
      <c r="N1198" s="14"/>
    </row>
    <row r="1199" spans="13:14" ht="12">
      <c r="M1199" s="11"/>
      <c r="N1199" s="14"/>
    </row>
    <row r="1200" spans="13:14" ht="12">
      <c r="M1200" s="11"/>
      <c r="N1200" s="14"/>
    </row>
    <row r="1201" spans="13:14" ht="12">
      <c r="M1201" s="11"/>
      <c r="N1201" s="14"/>
    </row>
    <row r="1202" spans="13:14" ht="12">
      <c r="M1202" s="11"/>
      <c r="N1202" s="14"/>
    </row>
    <row r="1203" spans="13:14" ht="12">
      <c r="M1203" s="11"/>
      <c r="N1203" s="14"/>
    </row>
    <row r="1204" spans="13:14" ht="12">
      <c r="M1204" s="11"/>
      <c r="N1204" s="14"/>
    </row>
    <row r="1205" spans="13:14" ht="12">
      <c r="M1205" s="11"/>
      <c r="N1205" s="14"/>
    </row>
    <row r="1206" spans="13:14" ht="12">
      <c r="M1206" s="11"/>
      <c r="N1206" s="14"/>
    </row>
    <row r="1207" spans="13:14" ht="12">
      <c r="M1207" s="11"/>
      <c r="N1207" s="14"/>
    </row>
    <row r="1208" spans="13:14" ht="12">
      <c r="M1208" s="11"/>
      <c r="N1208" s="14"/>
    </row>
    <row r="1209" spans="13:14" ht="12">
      <c r="M1209" s="11"/>
      <c r="N1209" s="14"/>
    </row>
    <row r="1210" spans="13:14" ht="12">
      <c r="M1210" s="11"/>
      <c r="N1210" s="14"/>
    </row>
    <row r="1211" spans="13:14" ht="12">
      <c r="M1211" s="11"/>
      <c r="N1211" s="14"/>
    </row>
    <row r="1212" spans="13:14" ht="12">
      <c r="M1212" s="11"/>
      <c r="N1212" s="14"/>
    </row>
    <row r="1213" spans="13:14" ht="12">
      <c r="M1213" s="11"/>
      <c r="N1213" s="14"/>
    </row>
    <row r="1214" spans="13:14" ht="12">
      <c r="M1214" s="11"/>
      <c r="N1214" s="14"/>
    </row>
    <row r="1215" spans="13:14" ht="12">
      <c r="M1215" s="11"/>
      <c r="N1215" s="14"/>
    </row>
    <row r="1216" spans="13:14" ht="12">
      <c r="M1216" s="11"/>
      <c r="N1216" s="14"/>
    </row>
    <row r="1217" spans="13:14" ht="12">
      <c r="M1217" s="11"/>
      <c r="N1217" s="14"/>
    </row>
    <row r="1218" spans="13:14" ht="12">
      <c r="M1218" s="11"/>
      <c r="N1218" s="14"/>
    </row>
    <row r="1219" spans="13:14" ht="12">
      <c r="M1219" s="11"/>
      <c r="N1219" s="14"/>
    </row>
    <row r="1220" spans="13:14" ht="12">
      <c r="M1220" s="11"/>
      <c r="N1220" s="14"/>
    </row>
    <row r="1221" spans="13:14" ht="12">
      <c r="M1221" s="11"/>
      <c r="N1221" s="14"/>
    </row>
    <row r="1222" spans="13:14" ht="12">
      <c r="M1222" s="11"/>
      <c r="N1222" s="14"/>
    </row>
    <row r="1223" spans="13:14" ht="12">
      <c r="M1223" s="11"/>
      <c r="N1223" s="14"/>
    </row>
    <row r="1224" spans="13:14" ht="12">
      <c r="M1224" s="11"/>
      <c r="N1224" s="14"/>
    </row>
    <row r="1225" spans="13:14" ht="12">
      <c r="M1225" s="11"/>
      <c r="N1225" s="14"/>
    </row>
    <row r="1226" spans="13:14" ht="12">
      <c r="M1226" s="11"/>
      <c r="N1226" s="14"/>
    </row>
    <row r="1227" spans="13:14" ht="12">
      <c r="M1227" s="11"/>
      <c r="N1227" s="14"/>
    </row>
    <row r="1228" spans="13:14" ht="12">
      <c r="M1228" s="11"/>
      <c r="N1228" s="14"/>
    </row>
    <row r="1229" spans="13:14" ht="12">
      <c r="M1229" s="11"/>
      <c r="N1229" s="14"/>
    </row>
    <row r="1230" spans="13:14" ht="12">
      <c r="M1230" s="11"/>
      <c r="N1230" s="14"/>
    </row>
    <row r="1231" spans="13:14" ht="12">
      <c r="M1231" s="11"/>
      <c r="N1231" s="14"/>
    </row>
    <row r="1232" spans="13:14" ht="12">
      <c r="M1232" s="11"/>
      <c r="N1232" s="14"/>
    </row>
    <row r="1233" spans="13:14" ht="12">
      <c r="M1233" s="11"/>
      <c r="N1233" s="14"/>
    </row>
    <row r="1234" spans="13:14" ht="12">
      <c r="M1234" s="11"/>
      <c r="N1234" s="14"/>
    </row>
    <row r="1235" spans="13:14" ht="12">
      <c r="M1235" s="11"/>
      <c r="N1235" s="14"/>
    </row>
    <row r="1236" spans="13:14" ht="12">
      <c r="M1236" s="11"/>
      <c r="N1236" s="14"/>
    </row>
    <row r="1237" spans="13:14" ht="12">
      <c r="M1237" s="11"/>
      <c r="N1237" s="14"/>
    </row>
    <row r="1238" spans="13:14" ht="12">
      <c r="M1238" s="11"/>
      <c r="N1238" s="14"/>
    </row>
    <row r="1239" spans="13:14" ht="12">
      <c r="M1239" s="11"/>
      <c r="N1239" s="14"/>
    </row>
    <row r="1240" spans="13:14" ht="12">
      <c r="M1240" s="11"/>
      <c r="N1240" s="14"/>
    </row>
    <row r="1241" spans="13:14" ht="12">
      <c r="M1241" s="11"/>
      <c r="N1241" s="14"/>
    </row>
    <row r="1242" spans="13:14" ht="12">
      <c r="M1242" s="11"/>
      <c r="N1242" s="14"/>
    </row>
    <row r="1243" spans="13:14" ht="12">
      <c r="M1243" s="11"/>
      <c r="N1243" s="14"/>
    </row>
    <row r="1244" spans="13:14" ht="12">
      <c r="M1244" s="11"/>
      <c r="N1244" s="14"/>
    </row>
    <row r="1245" spans="13:14" ht="12">
      <c r="M1245" s="11"/>
      <c r="N1245" s="14"/>
    </row>
    <row r="1246" spans="13:14" ht="12">
      <c r="M1246" s="11"/>
      <c r="N1246" s="14"/>
    </row>
    <row r="1247" spans="13:14" ht="12">
      <c r="M1247" s="11"/>
      <c r="N1247" s="14"/>
    </row>
    <row r="1248" spans="13:14" ht="12">
      <c r="M1248" s="11"/>
      <c r="N1248" s="14"/>
    </row>
    <row r="1249" spans="13:14" ht="12">
      <c r="M1249" s="11"/>
      <c r="N1249" s="14"/>
    </row>
    <row r="1250" spans="13:14" ht="12">
      <c r="M1250" s="11"/>
      <c r="N1250" s="14"/>
    </row>
    <row r="1251" spans="13:14" ht="12">
      <c r="M1251" s="11"/>
      <c r="N1251" s="14"/>
    </row>
    <row r="1252" spans="13:14" ht="12">
      <c r="M1252" s="11"/>
      <c r="N1252" s="14"/>
    </row>
    <row r="1253" spans="13:14" ht="12">
      <c r="M1253" s="11"/>
      <c r="N1253" s="14"/>
    </row>
    <row r="1254" spans="13:14" ht="12">
      <c r="M1254" s="11"/>
      <c r="N1254" s="14"/>
    </row>
    <row r="1255" spans="13:14" ht="12">
      <c r="M1255" s="11"/>
      <c r="N1255" s="14"/>
    </row>
    <row r="1256" spans="13:14" ht="12">
      <c r="M1256" s="11"/>
      <c r="N1256" s="14"/>
    </row>
    <row r="1257" spans="13:14" ht="12">
      <c r="M1257" s="11"/>
      <c r="N1257" s="14"/>
    </row>
    <row r="1258" spans="13:14" ht="12">
      <c r="M1258" s="11"/>
      <c r="N1258" s="14"/>
    </row>
    <row r="1259" spans="13:14" ht="12">
      <c r="M1259" s="11"/>
      <c r="N1259" s="14"/>
    </row>
    <row r="1260" spans="13:14" ht="12">
      <c r="M1260" s="11"/>
      <c r="N1260" s="14"/>
    </row>
    <row r="1261" spans="13:14" ht="12">
      <c r="M1261" s="11"/>
      <c r="N1261" s="14"/>
    </row>
    <row r="1262" spans="13:14" ht="12">
      <c r="M1262" s="11"/>
      <c r="N1262" s="14"/>
    </row>
    <row r="1263" spans="13:14" ht="12">
      <c r="M1263" s="11"/>
      <c r="N1263" s="14"/>
    </row>
    <row r="1264" spans="13:14" ht="12">
      <c r="M1264" s="11"/>
      <c r="N1264" s="14"/>
    </row>
    <row r="1265" spans="13:14" ht="12">
      <c r="M1265" s="11"/>
      <c r="N1265" s="14"/>
    </row>
    <row r="1266" spans="13:14" ht="12">
      <c r="M1266" s="11"/>
      <c r="N1266" s="14"/>
    </row>
    <row r="1267" spans="13:14" ht="12">
      <c r="M1267" s="11"/>
      <c r="N1267" s="14"/>
    </row>
    <row r="1268" spans="13:14" ht="12">
      <c r="M1268" s="11"/>
      <c r="N1268" s="14"/>
    </row>
    <row r="1269" spans="13:14" ht="12">
      <c r="M1269" s="11"/>
      <c r="N1269" s="14"/>
    </row>
    <row r="1270" spans="13:14" ht="12">
      <c r="M1270" s="11"/>
      <c r="N1270" s="14"/>
    </row>
    <row r="1271" spans="13:14" ht="12">
      <c r="M1271" s="11"/>
      <c r="N1271" s="14"/>
    </row>
    <row r="1272" spans="13:14" ht="12">
      <c r="M1272" s="11"/>
      <c r="N1272" s="14"/>
    </row>
    <row r="1273" spans="13:14" ht="12">
      <c r="M1273" s="11"/>
      <c r="N1273" s="14"/>
    </row>
    <row r="1274" spans="13:14" ht="12">
      <c r="M1274" s="11"/>
      <c r="N1274" s="14"/>
    </row>
    <row r="1275" spans="13:14" ht="12">
      <c r="M1275" s="11"/>
      <c r="N1275" s="14"/>
    </row>
    <row r="1276" spans="13:14" ht="12">
      <c r="M1276" s="11"/>
      <c r="N1276" s="14"/>
    </row>
    <row r="1277" spans="13:14" ht="12">
      <c r="M1277" s="11"/>
      <c r="N1277" s="14"/>
    </row>
    <row r="1278" spans="13:14" ht="12">
      <c r="M1278" s="11"/>
      <c r="N1278" s="14"/>
    </row>
    <row r="1279" spans="13:14" ht="12">
      <c r="M1279" s="11"/>
      <c r="N1279" s="14"/>
    </row>
    <row r="1280" spans="13:14" ht="12">
      <c r="M1280" s="11"/>
      <c r="N1280" s="14"/>
    </row>
    <row r="1281" spans="13:14" ht="12">
      <c r="M1281" s="11"/>
      <c r="N1281" s="14"/>
    </row>
    <row r="1282" spans="13:14" ht="12">
      <c r="M1282" s="11"/>
      <c r="N1282" s="14"/>
    </row>
    <row r="1283" spans="13:14" ht="12">
      <c r="M1283" s="11"/>
      <c r="N1283" s="14"/>
    </row>
    <row r="1284" spans="13:14" ht="12">
      <c r="M1284" s="11"/>
      <c r="N1284" s="14"/>
    </row>
    <row r="1285" spans="13:14" ht="12">
      <c r="M1285" s="11"/>
      <c r="N1285" s="14"/>
    </row>
    <row r="1286" spans="13:14" ht="12">
      <c r="M1286" s="11"/>
      <c r="N1286" s="14"/>
    </row>
    <row r="1287" spans="13:14" ht="12">
      <c r="M1287" s="11"/>
      <c r="N1287" s="14"/>
    </row>
    <row r="1288" spans="13:14" ht="12">
      <c r="M1288" s="11"/>
      <c r="N1288" s="14"/>
    </row>
    <row r="1289" spans="13:14" ht="12">
      <c r="M1289" s="11"/>
      <c r="N1289" s="14"/>
    </row>
    <row r="1290" spans="13:14" ht="12">
      <c r="M1290" s="11"/>
      <c r="N1290" s="14"/>
    </row>
    <row r="1291" spans="13:14" ht="12">
      <c r="M1291" s="11"/>
      <c r="N1291" s="14"/>
    </row>
    <row r="1292" spans="13:14" ht="12">
      <c r="M1292" s="11"/>
      <c r="N1292" s="14"/>
    </row>
    <row r="1293" spans="13:14" ht="12">
      <c r="M1293" s="11"/>
      <c r="N1293" s="14"/>
    </row>
    <row r="1294" spans="13:14" ht="12">
      <c r="M1294" s="11"/>
      <c r="N1294" s="14"/>
    </row>
    <row r="1295" spans="13:14" ht="12">
      <c r="M1295" s="11"/>
      <c r="N1295" s="14"/>
    </row>
    <row r="1296" spans="13:14" ht="12">
      <c r="M1296" s="11"/>
      <c r="N1296" s="14"/>
    </row>
    <row r="1297" spans="13:14" ht="12">
      <c r="M1297" s="11"/>
      <c r="N1297" s="14"/>
    </row>
    <row r="1298" spans="13:14" ht="12">
      <c r="M1298" s="11"/>
      <c r="N1298" s="14"/>
    </row>
    <row r="1299" spans="13:14" ht="12">
      <c r="M1299" s="11"/>
      <c r="N1299" s="14"/>
    </row>
    <row r="1300" spans="13:14" ht="12">
      <c r="M1300" s="11"/>
      <c r="N1300" s="14"/>
    </row>
    <row r="1301" spans="13:14" ht="12">
      <c r="M1301" s="11"/>
      <c r="N1301" s="14"/>
    </row>
    <row r="1302" spans="13:14" ht="12">
      <c r="M1302" s="11"/>
      <c r="N1302" s="14"/>
    </row>
    <row r="1303" spans="13:14" ht="12">
      <c r="M1303" s="11"/>
      <c r="N1303" s="14"/>
    </row>
    <row r="1304" spans="13:14" ht="12">
      <c r="M1304" s="11"/>
      <c r="N1304" s="14"/>
    </row>
    <row r="1305" spans="13:14" ht="12">
      <c r="M1305" s="11"/>
      <c r="N1305" s="14"/>
    </row>
    <row r="1306" spans="13:14" ht="12">
      <c r="M1306" s="11"/>
      <c r="N1306" s="14"/>
    </row>
    <row r="1307" spans="13:14" ht="12">
      <c r="M1307" s="11"/>
      <c r="N1307" s="14"/>
    </row>
    <row r="1308" spans="13:14" ht="12">
      <c r="M1308" s="11"/>
      <c r="N1308" s="14"/>
    </row>
    <row r="1309" spans="13:14" ht="12">
      <c r="M1309" s="11"/>
      <c r="N1309" s="14"/>
    </row>
    <row r="1310" spans="13:14" ht="12">
      <c r="M1310" s="11"/>
      <c r="N1310" s="14"/>
    </row>
    <row r="1311" spans="13:14" ht="12">
      <c r="M1311" s="11"/>
      <c r="N1311" s="14"/>
    </row>
    <row r="1312" spans="13:14" ht="12">
      <c r="M1312" s="11"/>
      <c r="N1312" s="14"/>
    </row>
    <row r="1313" spans="13:14" ht="12">
      <c r="M1313" s="11"/>
      <c r="N1313" s="14"/>
    </row>
    <row r="1314" spans="13:14" ht="12">
      <c r="M1314" s="11"/>
      <c r="N1314" s="14"/>
    </row>
    <row r="1315" spans="13:14" ht="12">
      <c r="M1315" s="11"/>
      <c r="N1315" s="14"/>
    </row>
    <row r="1316" spans="13:14" ht="12">
      <c r="M1316" s="11"/>
      <c r="N1316" s="14"/>
    </row>
    <row r="1317" spans="13:14" ht="12">
      <c r="M1317" s="11"/>
      <c r="N1317" s="14"/>
    </row>
    <row r="1318" spans="13:14" ht="12">
      <c r="M1318" s="11"/>
      <c r="N1318" s="14"/>
    </row>
    <row r="1319" spans="13:14" ht="12">
      <c r="M1319" s="11"/>
      <c r="N1319" s="14"/>
    </row>
    <row r="1320" spans="13:14" ht="12">
      <c r="M1320" s="11"/>
      <c r="N1320" s="14"/>
    </row>
    <row r="1321" spans="13:14" ht="12">
      <c r="M1321" s="11"/>
      <c r="N1321" s="14"/>
    </row>
    <row r="1322" spans="13:14" ht="12">
      <c r="M1322" s="11"/>
      <c r="N1322" s="14"/>
    </row>
    <row r="1323" spans="13:14" ht="12">
      <c r="M1323" s="11"/>
      <c r="N1323" s="14"/>
    </row>
    <row r="1324" spans="13:14" ht="12">
      <c r="M1324" s="11"/>
      <c r="N1324" s="14"/>
    </row>
    <row r="1325" spans="13:14" ht="12">
      <c r="M1325" s="11"/>
      <c r="N1325" s="14"/>
    </row>
    <row r="1326" spans="13:14" ht="12">
      <c r="M1326" s="11"/>
      <c r="N1326" s="14"/>
    </row>
    <row r="1327" spans="13:14" ht="12">
      <c r="M1327" s="11"/>
      <c r="N1327" s="14"/>
    </row>
    <row r="1328" spans="13:14" ht="12">
      <c r="M1328" s="11"/>
      <c r="N1328" s="14"/>
    </row>
    <row r="1329" spans="13:14" ht="12">
      <c r="M1329" s="11"/>
      <c r="N1329" s="14"/>
    </row>
    <row r="1330" spans="13:14" ht="12">
      <c r="M1330" s="11"/>
      <c r="N1330" s="14"/>
    </row>
    <row r="1331" spans="13:14" ht="12">
      <c r="M1331" s="11"/>
      <c r="N1331" s="14"/>
    </row>
    <row r="1332" spans="13:14" ht="12">
      <c r="M1332" s="11"/>
      <c r="N1332" s="14"/>
    </row>
    <row r="1333" spans="13:14" ht="12">
      <c r="M1333" s="11"/>
      <c r="N1333" s="14"/>
    </row>
    <row r="1334" spans="13:14" ht="12">
      <c r="M1334" s="11"/>
      <c r="N1334" s="14"/>
    </row>
    <row r="1335" spans="13:14" ht="12">
      <c r="M1335" s="11"/>
      <c r="N1335" s="14"/>
    </row>
    <row r="1336" spans="13:14" ht="12">
      <c r="M1336" s="11"/>
      <c r="N1336" s="14"/>
    </row>
    <row r="1337" spans="13:14" ht="12">
      <c r="M1337" s="11"/>
      <c r="N1337" s="14"/>
    </row>
    <row r="1338" spans="13:14" ht="12">
      <c r="M1338" s="11"/>
      <c r="N1338" s="14"/>
    </row>
    <row r="1339" spans="13:14" ht="12">
      <c r="M1339" s="11"/>
      <c r="N1339" s="14"/>
    </row>
    <row r="1340" spans="13:14" ht="12">
      <c r="M1340" s="11"/>
      <c r="N1340" s="14"/>
    </row>
    <row r="1341" spans="13:14" ht="12">
      <c r="M1341" s="11"/>
      <c r="N1341" s="14"/>
    </row>
    <row r="1342" spans="13:14" ht="12">
      <c r="M1342" s="11"/>
      <c r="N1342" s="14"/>
    </row>
    <row r="1343" spans="13:14" ht="12">
      <c r="M1343" s="11"/>
      <c r="N1343" s="14"/>
    </row>
    <row r="1344" spans="13:14" ht="12">
      <c r="M1344" s="11"/>
      <c r="N1344" s="14"/>
    </row>
    <row r="1345" spans="13:14" ht="12">
      <c r="M1345" s="11"/>
      <c r="N1345" s="14"/>
    </row>
    <row r="1346" spans="13:14" ht="12">
      <c r="M1346" s="11"/>
      <c r="N1346" s="14"/>
    </row>
    <row r="1347" spans="13:14" ht="12">
      <c r="M1347" s="11"/>
      <c r="N1347" s="14"/>
    </row>
    <row r="1348" spans="13:14" ht="12">
      <c r="M1348" s="11"/>
      <c r="N1348" s="14"/>
    </row>
    <row r="1349" spans="13:14" ht="12">
      <c r="M1349" s="11"/>
      <c r="N1349" s="14"/>
    </row>
    <row r="1350" spans="13:14" ht="12">
      <c r="M1350" s="11"/>
      <c r="N1350" s="14"/>
    </row>
    <row r="1351" spans="13:14" ht="12">
      <c r="M1351" s="11"/>
      <c r="N1351" s="14"/>
    </row>
    <row r="1352" spans="13:14" ht="12">
      <c r="M1352" s="11"/>
      <c r="N1352" s="14"/>
    </row>
    <row r="1353" spans="13:14" ht="12">
      <c r="M1353" s="11"/>
      <c r="N1353" s="14"/>
    </row>
    <row r="1354" spans="13:14" ht="12">
      <c r="M1354" s="11"/>
      <c r="N1354" s="14"/>
    </row>
    <row r="1355" spans="13:14" ht="12">
      <c r="M1355" s="11"/>
      <c r="N1355" s="14"/>
    </row>
    <row r="1356" spans="13:14" ht="12">
      <c r="M1356" s="11"/>
      <c r="N1356" s="14"/>
    </row>
    <row r="1357" spans="13:14" ht="12">
      <c r="M1357" s="11"/>
      <c r="N1357" s="14"/>
    </row>
    <row r="1358" spans="13:14" ht="12">
      <c r="M1358" s="11"/>
      <c r="N1358" s="14"/>
    </row>
    <row r="1359" spans="13:14" ht="12">
      <c r="M1359" s="11"/>
      <c r="N1359" s="14"/>
    </row>
    <row r="1360" spans="13:14" ht="12">
      <c r="M1360" s="11"/>
      <c r="N1360" s="14"/>
    </row>
    <row r="1361" spans="13:14" ht="12">
      <c r="M1361" s="11"/>
      <c r="N1361" s="14"/>
    </row>
    <row r="1362" spans="13:14" ht="12">
      <c r="M1362" s="11"/>
      <c r="N1362" s="14"/>
    </row>
    <row r="1363" spans="13:14" ht="12">
      <c r="M1363" s="11"/>
      <c r="N1363" s="14"/>
    </row>
    <row r="1364" spans="13:14" ht="12">
      <c r="M1364" s="11"/>
      <c r="N1364" s="14"/>
    </row>
    <row r="1365" spans="13:14" ht="12">
      <c r="M1365" s="11"/>
      <c r="N1365" s="14"/>
    </row>
    <row r="1366" spans="13:14" ht="12">
      <c r="M1366" s="11"/>
      <c r="N1366" s="14"/>
    </row>
    <row r="1367" spans="13:14" ht="12">
      <c r="M1367" s="11"/>
      <c r="N1367" s="14"/>
    </row>
    <row r="1368" spans="13:14" ht="12">
      <c r="M1368" s="11"/>
      <c r="N1368" s="14"/>
    </row>
    <row r="1369" spans="13:14" ht="12">
      <c r="M1369" s="11"/>
      <c r="N1369" s="14"/>
    </row>
    <row r="1370" spans="13:14" ht="12">
      <c r="M1370" s="11"/>
      <c r="N1370" s="14"/>
    </row>
    <row r="1371" spans="13:14" ht="12">
      <c r="M1371" s="11"/>
      <c r="N1371" s="14"/>
    </row>
    <row r="1372" spans="13:14" ht="12">
      <c r="M1372" s="11"/>
      <c r="N1372" s="14"/>
    </row>
    <row r="1373" spans="13:14" ht="12">
      <c r="M1373" s="11"/>
      <c r="N1373" s="14"/>
    </row>
    <row r="1374" spans="13:14" ht="12">
      <c r="M1374" s="11"/>
      <c r="N1374" s="14"/>
    </row>
    <row r="1375" spans="13:14" ht="12">
      <c r="M1375" s="11"/>
      <c r="N1375" s="14"/>
    </row>
    <row r="1376" spans="13:14" ht="12">
      <c r="M1376" s="11"/>
      <c r="N1376" s="14"/>
    </row>
    <row r="1377" spans="13:14" ht="12">
      <c r="M1377" s="11"/>
      <c r="N1377" s="14"/>
    </row>
    <row r="1378" spans="13:14" ht="12">
      <c r="M1378" s="11"/>
      <c r="N1378" s="14"/>
    </row>
    <row r="1379" spans="13:14" ht="12">
      <c r="M1379" s="11"/>
      <c r="N1379" s="14"/>
    </row>
    <row r="1380" spans="13:14" ht="12">
      <c r="M1380" s="11"/>
      <c r="N1380" s="14"/>
    </row>
    <row r="1381" spans="13:14" ht="12">
      <c r="M1381" s="11"/>
      <c r="N1381" s="14"/>
    </row>
    <row r="1382" spans="13:14" ht="12">
      <c r="M1382" s="11"/>
      <c r="N1382" s="14"/>
    </row>
    <row r="1383" spans="13:14" ht="12">
      <c r="M1383" s="11"/>
      <c r="N1383" s="14"/>
    </row>
    <row r="1384" spans="13:14" ht="12">
      <c r="M1384" s="11"/>
      <c r="N1384" s="14"/>
    </row>
    <row r="1385" spans="13:14" ht="12">
      <c r="M1385" s="11"/>
      <c r="N1385" s="14"/>
    </row>
    <row r="1386" spans="13:14" ht="12">
      <c r="M1386" s="11"/>
      <c r="N1386" s="14"/>
    </row>
    <row r="1387" spans="13:14" ht="12">
      <c r="M1387" s="11"/>
      <c r="N1387" s="14"/>
    </row>
    <row r="1388" spans="13:14" ht="12">
      <c r="M1388" s="11"/>
      <c r="N1388" s="14"/>
    </row>
    <row r="1389" spans="13:14" ht="12">
      <c r="M1389" s="11"/>
      <c r="N1389" s="14"/>
    </row>
    <row r="1390" spans="13:14" ht="12">
      <c r="M1390" s="11"/>
      <c r="N1390" s="14"/>
    </row>
    <row r="1391" spans="13:14" ht="12">
      <c r="M1391" s="11"/>
      <c r="N1391" s="14"/>
    </row>
    <row r="1392" spans="13:14" ht="12">
      <c r="M1392" s="11"/>
      <c r="N1392" s="14"/>
    </row>
    <row r="1393" spans="13:14" ht="12">
      <c r="M1393" s="11"/>
      <c r="N1393" s="14"/>
    </row>
    <row r="1394" spans="13:14" ht="12">
      <c r="M1394" s="11"/>
      <c r="N1394" s="14"/>
    </row>
    <row r="1395" spans="13:14" ht="12">
      <c r="M1395" s="11"/>
      <c r="N1395" s="14"/>
    </row>
    <row r="1396" spans="13:14" ht="12">
      <c r="M1396" s="11"/>
      <c r="N1396" s="14"/>
    </row>
    <row r="1397" spans="13:14" ht="12">
      <c r="M1397" s="11"/>
      <c r="N1397" s="14"/>
    </row>
    <row r="1398" spans="13:14" ht="12">
      <c r="M1398" s="11"/>
      <c r="N1398" s="14"/>
    </row>
    <row r="1399" spans="13:14" ht="12">
      <c r="M1399" s="11"/>
      <c r="N1399" s="14"/>
    </row>
    <row r="1400" spans="13:14" ht="12">
      <c r="M1400" s="11"/>
      <c r="N1400" s="14"/>
    </row>
    <row r="1401" spans="13:14" ht="12">
      <c r="M1401" s="11"/>
      <c r="N1401" s="14"/>
    </row>
    <row r="1402" spans="13:14" ht="12">
      <c r="M1402" s="11"/>
      <c r="N1402" s="14"/>
    </row>
    <row r="1403" spans="13:14" ht="12">
      <c r="M1403" s="11"/>
      <c r="N1403" s="14"/>
    </row>
    <row r="1404" spans="13:14" ht="12">
      <c r="M1404" s="11"/>
      <c r="N1404" s="14"/>
    </row>
    <row r="1405" spans="13:14" ht="12">
      <c r="M1405" s="11"/>
      <c r="N1405" s="14"/>
    </row>
    <row r="1406" spans="13:14" ht="12">
      <c r="M1406" s="11"/>
      <c r="N1406" s="14"/>
    </row>
    <row r="1407" spans="13:14" ht="12">
      <c r="M1407" s="11"/>
      <c r="N1407" s="14"/>
    </row>
    <row r="1408" spans="13:14" ht="12">
      <c r="M1408" s="11"/>
      <c r="N1408" s="14"/>
    </row>
    <row r="1409" spans="13:14" ht="12">
      <c r="M1409" s="11"/>
      <c r="N1409" s="14"/>
    </row>
    <row r="1410" spans="13:14" ht="12">
      <c r="M1410" s="11"/>
      <c r="N1410" s="14"/>
    </row>
    <row r="1411" spans="13:14" ht="12">
      <c r="M1411" s="11"/>
      <c r="N1411" s="14"/>
    </row>
    <row r="1412" spans="13:14" ht="12">
      <c r="M1412" s="11"/>
      <c r="N1412" s="14"/>
    </row>
    <row r="1413" spans="13:14" ht="12">
      <c r="M1413" s="11"/>
      <c r="N1413" s="14"/>
    </row>
    <row r="1414" spans="13:14" ht="12">
      <c r="M1414" s="11"/>
      <c r="N1414" s="14"/>
    </row>
    <row r="1415" spans="13:14" ht="12">
      <c r="M1415" s="11"/>
      <c r="N1415" s="14"/>
    </row>
    <row r="1416" spans="13:14" ht="12">
      <c r="M1416" s="11"/>
      <c r="N1416" s="14"/>
    </row>
    <row r="1417" spans="13:14" ht="12">
      <c r="M1417" s="11"/>
      <c r="N1417" s="14"/>
    </row>
    <row r="1418" spans="13:14" ht="12">
      <c r="M1418" s="11"/>
      <c r="N1418" s="14"/>
    </row>
    <row r="1419" spans="13:14" ht="12">
      <c r="M1419" s="11"/>
      <c r="N1419" s="14"/>
    </row>
    <row r="1420" spans="13:14" ht="12">
      <c r="M1420" s="11"/>
      <c r="N1420" s="14"/>
    </row>
    <row r="1421" spans="13:14" ht="12">
      <c r="M1421" s="11"/>
      <c r="N1421" s="14"/>
    </row>
    <row r="1422" spans="13:14" ht="12">
      <c r="M1422" s="11"/>
      <c r="N1422" s="14"/>
    </row>
    <row r="1423" spans="13:14" ht="12">
      <c r="M1423" s="11"/>
      <c r="N1423" s="14"/>
    </row>
    <row r="1424" spans="13:14" ht="12">
      <c r="M1424" s="11"/>
      <c r="N1424" s="14"/>
    </row>
    <row r="1425" spans="13:14" ht="12">
      <c r="M1425" s="11"/>
      <c r="N1425" s="14"/>
    </row>
    <row r="1426" spans="13:14" ht="12">
      <c r="M1426" s="11"/>
      <c r="N1426" s="14"/>
    </row>
    <row r="1427" spans="13:14" ht="12">
      <c r="M1427" s="11"/>
      <c r="N1427" s="14"/>
    </row>
    <row r="1428" spans="13:14" ht="12">
      <c r="M1428" s="11"/>
      <c r="N1428" s="14"/>
    </row>
    <row r="1429" spans="13:14" ht="12">
      <c r="M1429" s="11"/>
      <c r="N1429" s="14"/>
    </row>
    <row r="1430" spans="13:14" ht="12">
      <c r="M1430" s="11"/>
      <c r="N1430" s="14"/>
    </row>
    <row r="1431" spans="13:14" ht="12">
      <c r="M1431" s="11"/>
      <c r="N1431" s="14"/>
    </row>
    <row r="1432" spans="13:14" ht="12">
      <c r="M1432" s="11"/>
      <c r="N1432" s="14"/>
    </row>
    <row r="1433" spans="13:14" ht="12">
      <c r="M1433" s="11"/>
      <c r="N1433" s="14"/>
    </row>
    <row r="1434" spans="13:14" ht="12">
      <c r="M1434" s="11"/>
      <c r="N1434" s="14"/>
    </row>
    <row r="1435" spans="13:14" ht="12">
      <c r="M1435" s="11"/>
      <c r="N1435" s="14"/>
    </row>
    <row r="1436" spans="13:14" ht="12">
      <c r="M1436" s="11"/>
      <c r="N1436" s="14"/>
    </row>
    <row r="1437" spans="13:14" ht="12">
      <c r="M1437" s="11"/>
      <c r="N1437" s="14"/>
    </row>
    <row r="1438" spans="13:14" ht="12">
      <c r="M1438" s="11"/>
      <c r="N1438" s="14"/>
    </row>
    <row r="1439" spans="13:14" ht="12">
      <c r="M1439" s="11"/>
      <c r="N1439" s="14"/>
    </row>
    <row r="1440" spans="13:14" ht="12">
      <c r="M1440" s="11"/>
      <c r="N1440" s="14"/>
    </row>
    <row r="1441" spans="13:14" ht="12">
      <c r="M1441" s="11"/>
      <c r="N1441" s="14"/>
    </row>
    <row r="1442" spans="13:14" ht="12">
      <c r="M1442" s="11"/>
      <c r="N1442" s="14"/>
    </row>
    <row r="1443" spans="13:14" ht="12">
      <c r="M1443" s="11"/>
      <c r="N1443" s="14"/>
    </row>
    <row r="1444" spans="13:14" ht="12">
      <c r="M1444" s="11"/>
      <c r="N1444" s="14"/>
    </row>
    <row r="1445" spans="13:14" ht="12">
      <c r="M1445" s="11"/>
      <c r="N1445" s="14"/>
    </row>
    <row r="1446" spans="13:14" ht="12">
      <c r="M1446" s="11"/>
      <c r="N1446" s="14"/>
    </row>
    <row r="1447" spans="13:14" ht="12">
      <c r="M1447" s="11"/>
      <c r="N1447" s="14"/>
    </row>
    <row r="1448" spans="13:14" ht="12">
      <c r="M1448" s="11"/>
      <c r="N1448" s="14"/>
    </row>
    <row r="1449" spans="13:14" ht="12">
      <c r="M1449" s="11"/>
      <c r="N1449" s="14"/>
    </row>
    <row r="1450" spans="13:14" ht="12">
      <c r="M1450" s="11"/>
      <c r="N1450" s="14"/>
    </row>
    <row r="1451" spans="13:14" ht="12">
      <c r="M1451" s="11"/>
      <c r="N1451" s="14"/>
    </row>
    <row r="1452" spans="13:14" ht="12">
      <c r="M1452" s="11"/>
      <c r="N1452" s="14"/>
    </row>
    <row r="1453" spans="13:14" ht="12">
      <c r="M1453" s="11"/>
      <c r="N1453" s="14"/>
    </row>
    <row r="1454" spans="13:14" ht="12">
      <c r="M1454" s="11"/>
      <c r="N1454" s="14"/>
    </row>
    <row r="1455" spans="13:14" ht="12">
      <c r="M1455" s="11"/>
      <c r="N1455" s="14"/>
    </row>
    <row r="1456" spans="13:14" ht="12">
      <c r="M1456" s="11"/>
      <c r="N1456" s="14"/>
    </row>
    <row r="1457" spans="13:14" ht="12">
      <c r="M1457" s="11"/>
      <c r="N1457" s="14"/>
    </row>
    <row r="1458" spans="13:14" ht="12">
      <c r="M1458" s="11"/>
      <c r="N1458" s="14"/>
    </row>
    <row r="1459" spans="13:14" ht="12">
      <c r="M1459" s="11"/>
      <c r="N1459" s="14"/>
    </row>
    <row r="1460" spans="13:14" ht="12">
      <c r="M1460" s="11"/>
      <c r="N1460" s="14"/>
    </row>
    <row r="1461" spans="13:14" ht="12">
      <c r="M1461" s="11"/>
      <c r="N1461" s="14"/>
    </row>
    <row r="1462" spans="13:14" ht="12">
      <c r="M1462" s="11"/>
      <c r="N1462" s="14"/>
    </row>
    <row r="1463" spans="13:14" ht="12">
      <c r="M1463" s="11"/>
      <c r="N1463" s="14"/>
    </row>
    <row r="1464" spans="13:14" ht="12">
      <c r="M1464" s="11"/>
      <c r="N1464" s="14"/>
    </row>
    <row r="1465" spans="13:14" ht="12">
      <c r="M1465" s="11"/>
      <c r="N1465" s="14"/>
    </row>
    <row r="1466" spans="13:14" ht="12">
      <c r="M1466" s="11"/>
      <c r="N1466" s="14"/>
    </row>
    <row r="1467" spans="13:14" ht="12">
      <c r="M1467" s="11"/>
      <c r="N1467" s="14"/>
    </row>
    <row r="1468" spans="13:14" ht="12">
      <c r="M1468" s="11"/>
      <c r="N1468" s="14"/>
    </row>
    <row r="1469" spans="13:14" ht="12">
      <c r="M1469" s="11"/>
      <c r="N1469" s="14"/>
    </row>
    <row r="1470" spans="13:14" ht="12">
      <c r="M1470" s="11"/>
      <c r="N1470" s="14"/>
    </row>
    <row r="1471" spans="13:14" ht="12">
      <c r="M1471" s="11"/>
      <c r="N1471" s="14"/>
    </row>
    <row r="1472" spans="13:14" ht="12">
      <c r="M1472" s="11"/>
      <c r="N1472" s="14"/>
    </row>
    <row r="1473" spans="13:14" ht="12">
      <c r="M1473" s="11"/>
      <c r="N1473" s="14"/>
    </row>
    <row r="1474" spans="13:14" ht="12">
      <c r="M1474" s="11"/>
      <c r="N1474" s="14"/>
    </row>
    <row r="1475" spans="13:14" ht="12">
      <c r="M1475" s="11"/>
      <c r="N1475" s="14"/>
    </row>
    <row r="1476" spans="13:14" ht="12">
      <c r="M1476" s="11"/>
      <c r="N1476" s="14"/>
    </row>
    <row r="1477" spans="13:14" ht="12">
      <c r="M1477" s="11"/>
      <c r="N1477" s="14"/>
    </row>
    <row r="1478" spans="13:14" ht="12">
      <c r="M1478" s="11"/>
      <c r="N1478" s="14"/>
    </row>
    <row r="1479" spans="13:14" ht="12">
      <c r="M1479" s="11"/>
      <c r="N1479" s="14"/>
    </row>
    <row r="1480" spans="13:14" ht="12">
      <c r="M1480" s="11"/>
      <c r="N1480" s="14"/>
    </row>
    <row r="1481" spans="13:14" ht="12">
      <c r="M1481" s="11"/>
      <c r="N1481" s="14"/>
    </row>
    <row r="1482" spans="13:14" ht="12">
      <c r="M1482" s="11"/>
      <c r="N1482" s="14"/>
    </row>
    <row r="1483" spans="13:14" ht="12">
      <c r="M1483" s="11"/>
      <c r="N1483" s="14"/>
    </row>
    <row r="1484" spans="13:14" ht="12">
      <c r="M1484" s="11"/>
      <c r="N1484" s="14"/>
    </row>
    <row r="1485" spans="13:14" ht="12">
      <c r="M1485" s="11"/>
      <c r="N1485" s="14"/>
    </row>
    <row r="1486" spans="13:14" ht="12">
      <c r="M1486" s="11"/>
      <c r="N1486" s="14"/>
    </row>
    <row r="1487" spans="13:14" ht="12">
      <c r="M1487" s="11"/>
      <c r="N1487" s="14"/>
    </row>
    <row r="1488" spans="13:14" ht="12">
      <c r="M1488" s="11"/>
      <c r="N1488" s="14"/>
    </row>
    <row r="1489" spans="13:14" ht="12">
      <c r="M1489" s="11"/>
      <c r="N1489" s="14"/>
    </row>
    <row r="1490" spans="13:14" ht="12">
      <c r="M1490" s="11"/>
      <c r="N1490" s="14"/>
    </row>
    <row r="1491" spans="13:14" ht="12">
      <c r="M1491" s="11"/>
      <c r="N1491" s="14"/>
    </row>
    <row r="1492" spans="13:14" ht="12">
      <c r="M1492" s="11"/>
      <c r="N1492" s="14"/>
    </row>
    <row r="1493" spans="13:14" ht="12">
      <c r="M1493" s="11"/>
      <c r="N1493" s="14"/>
    </row>
    <row r="1494" spans="13:14" ht="12">
      <c r="M1494" s="11"/>
      <c r="N1494" s="14"/>
    </row>
    <row r="1495" spans="13:14" ht="12">
      <c r="M1495" s="11"/>
      <c r="N1495" s="14"/>
    </row>
    <row r="1496" spans="13:14" ht="12">
      <c r="M1496" s="11"/>
      <c r="N1496" s="14"/>
    </row>
    <row r="1497" spans="13:14" ht="12">
      <c r="M1497" s="11"/>
      <c r="N1497" s="14"/>
    </row>
    <row r="1498" spans="13:14" ht="12">
      <c r="M1498" s="11"/>
      <c r="N1498" s="14"/>
    </row>
    <row r="1499" spans="13:14" ht="12">
      <c r="M1499" s="11"/>
      <c r="N1499" s="14"/>
    </row>
    <row r="1500" spans="13:14" ht="12">
      <c r="M1500" s="11"/>
      <c r="N1500" s="14"/>
    </row>
    <row r="1501" spans="13:14" ht="12">
      <c r="M1501" s="11"/>
      <c r="N1501" s="14"/>
    </row>
    <row r="1502" spans="13:14" ht="12">
      <c r="M1502" s="11"/>
      <c r="N1502" s="14"/>
    </row>
    <row r="1503" spans="13:14" ht="12">
      <c r="M1503" s="11"/>
      <c r="N1503" s="14"/>
    </row>
    <row r="1504" spans="13:14" ht="12">
      <c r="M1504" s="11"/>
      <c r="N1504" s="14"/>
    </row>
    <row r="1505" spans="13:14" ht="12">
      <c r="M1505" s="11"/>
      <c r="N1505" s="14"/>
    </row>
    <row r="1506" spans="13:14" ht="12">
      <c r="M1506" s="11"/>
      <c r="N1506" s="14"/>
    </row>
    <row r="1507" spans="13:14" ht="12">
      <c r="M1507" s="11"/>
      <c r="N1507" s="14"/>
    </row>
    <row r="1508" spans="13:14" ht="12">
      <c r="M1508" s="11"/>
      <c r="N1508" s="14"/>
    </row>
    <row r="1509" spans="13:14" ht="12">
      <c r="M1509" s="11"/>
      <c r="N1509" s="14"/>
    </row>
    <row r="1510" spans="13:14" ht="12">
      <c r="M1510" s="11"/>
      <c r="N1510" s="14"/>
    </row>
    <row r="1511" spans="13:14" ht="12">
      <c r="M1511" s="11"/>
      <c r="N1511" s="14"/>
    </row>
    <row r="1512" spans="13:14" ht="12">
      <c r="M1512" s="11"/>
      <c r="N1512" s="14"/>
    </row>
    <row r="1513" spans="13:14" ht="12">
      <c r="M1513" s="11"/>
      <c r="N1513" s="14"/>
    </row>
    <row r="1514" spans="13:14" ht="12">
      <c r="M1514" s="11"/>
      <c r="N1514" s="14"/>
    </row>
    <row r="1515" spans="13:14" ht="12">
      <c r="M1515" s="11"/>
      <c r="N1515" s="14"/>
    </row>
    <row r="1516" spans="13:14" ht="12">
      <c r="M1516" s="11"/>
      <c r="N1516" s="14"/>
    </row>
    <row r="1517" spans="13:14" ht="12">
      <c r="M1517" s="11"/>
      <c r="N1517" s="14"/>
    </row>
    <row r="1518" spans="13:14" ht="12">
      <c r="M1518" s="11"/>
      <c r="N1518" s="14"/>
    </row>
    <row r="1519" spans="13:14" ht="12">
      <c r="M1519" s="11"/>
      <c r="N1519" s="14"/>
    </row>
    <row r="1520" spans="13:14" ht="12">
      <c r="M1520" s="11"/>
      <c r="N1520" s="14"/>
    </row>
    <row r="1521" spans="13:14" ht="12">
      <c r="M1521" s="11"/>
      <c r="N1521" s="14"/>
    </row>
    <row r="1522" spans="13:14" ht="12">
      <c r="M1522" s="11"/>
      <c r="N1522" s="14"/>
    </row>
    <row r="1523" spans="13:14" ht="12">
      <c r="M1523" s="11"/>
      <c r="N1523" s="14"/>
    </row>
    <row r="1524" spans="13:14" ht="12">
      <c r="M1524" s="11"/>
      <c r="N1524" s="14"/>
    </row>
    <row r="1525" spans="13:14" ht="12">
      <c r="M1525" s="11"/>
      <c r="N1525" s="14"/>
    </row>
    <row r="1526" spans="13:14" ht="12">
      <c r="M1526" s="11"/>
      <c r="N1526" s="14"/>
    </row>
    <row r="1527" spans="13:14" ht="12">
      <c r="M1527" s="11"/>
      <c r="N1527" s="14"/>
    </row>
    <row r="1528" spans="13:14" ht="12">
      <c r="M1528" s="11"/>
      <c r="N1528" s="14"/>
    </row>
    <row r="1529" spans="13:14" ht="12">
      <c r="M1529" s="11"/>
      <c r="N1529" s="14"/>
    </row>
    <row r="1530" spans="13:14" ht="12">
      <c r="M1530" s="11"/>
      <c r="N1530" s="14"/>
    </row>
    <row r="1531" spans="13:14" ht="12">
      <c r="M1531" s="11"/>
      <c r="N1531" s="14"/>
    </row>
    <row r="1532" spans="13:14" ht="12">
      <c r="M1532" s="11"/>
      <c r="N1532" s="14"/>
    </row>
    <row r="1533" spans="13:14" ht="12">
      <c r="M1533" s="11"/>
      <c r="N1533" s="14"/>
    </row>
    <row r="1534" spans="13:14" ht="12">
      <c r="M1534" s="11"/>
      <c r="N1534" s="14"/>
    </row>
    <row r="1535" spans="13:14" ht="12">
      <c r="M1535" s="11"/>
      <c r="N1535" s="14"/>
    </row>
    <row r="1536" spans="13:14" ht="12">
      <c r="M1536" s="11"/>
      <c r="N1536" s="14"/>
    </row>
    <row r="1537" spans="13:14" ht="12">
      <c r="M1537" s="11"/>
      <c r="N1537" s="14"/>
    </row>
    <row r="1538" spans="13:14" ht="12">
      <c r="M1538" s="11"/>
      <c r="N1538" s="14"/>
    </row>
    <row r="1539" spans="13:14" ht="12">
      <c r="M1539" s="11"/>
      <c r="N1539" s="14"/>
    </row>
    <row r="1540" spans="13:14" ht="12">
      <c r="M1540" s="11"/>
      <c r="N1540" s="14"/>
    </row>
    <row r="1541" spans="13:14" ht="12">
      <c r="M1541" s="11"/>
      <c r="N1541" s="14"/>
    </row>
    <row r="1542" spans="13:14" ht="12">
      <c r="M1542" s="11"/>
      <c r="N1542" s="14"/>
    </row>
    <row r="1543" spans="13:14" ht="12">
      <c r="M1543" s="11"/>
      <c r="N1543" s="14"/>
    </row>
    <row r="1544" spans="13:14" ht="12">
      <c r="M1544" s="11"/>
      <c r="N1544" s="14"/>
    </row>
    <row r="1545" spans="13:14" ht="12">
      <c r="M1545" s="11"/>
      <c r="N1545" s="14"/>
    </row>
    <row r="1546" spans="13:14" ht="12">
      <c r="M1546" s="11"/>
      <c r="N1546" s="14"/>
    </row>
    <row r="1547" spans="13:14" ht="12">
      <c r="M1547" s="11"/>
      <c r="N1547" s="14"/>
    </row>
    <row r="1548" spans="13:14" ht="12">
      <c r="M1548" s="11"/>
      <c r="N1548" s="14"/>
    </row>
    <row r="1549" spans="13:14" ht="12">
      <c r="M1549" s="11"/>
      <c r="N1549" s="14"/>
    </row>
    <row r="1550" spans="13:14" ht="12">
      <c r="M1550" s="11"/>
      <c r="N1550" s="14"/>
    </row>
    <row r="1551" spans="13:14" ht="12">
      <c r="M1551" s="11"/>
      <c r="N1551" s="14"/>
    </row>
    <row r="1552" spans="13:14" ht="12">
      <c r="M1552" s="11"/>
      <c r="N1552" s="14"/>
    </row>
    <row r="1553" spans="13:14" ht="12">
      <c r="M1553" s="11"/>
      <c r="N1553" s="14"/>
    </row>
    <row r="1554" spans="13:14" ht="12">
      <c r="M1554" s="11"/>
      <c r="N1554" s="14"/>
    </row>
    <row r="1555" spans="13:14" ht="12">
      <c r="M1555" s="11"/>
      <c r="N1555" s="14"/>
    </row>
    <row r="1556" spans="13:14" ht="12">
      <c r="M1556" s="11"/>
      <c r="N1556" s="14"/>
    </row>
    <row r="1557" spans="13:14" ht="12">
      <c r="M1557" s="11"/>
      <c r="N1557" s="14"/>
    </row>
    <row r="1558" spans="13:14" ht="12">
      <c r="M1558" s="11"/>
      <c r="N1558" s="14"/>
    </row>
    <row r="1559" spans="13:14" ht="12">
      <c r="M1559" s="11"/>
      <c r="N1559" s="14"/>
    </row>
    <row r="1560" spans="13:14" ht="12">
      <c r="M1560" s="11"/>
      <c r="N1560" s="14"/>
    </row>
    <row r="1561" spans="13:14" ht="12">
      <c r="M1561" s="11"/>
      <c r="N1561" s="14"/>
    </row>
    <row r="1562" spans="13:14" ht="12">
      <c r="M1562" s="11"/>
      <c r="N1562" s="14"/>
    </row>
    <row r="1563" spans="13:14" ht="12">
      <c r="M1563" s="11"/>
      <c r="N1563" s="14"/>
    </row>
    <row r="1564" spans="13:14" ht="12">
      <c r="M1564" s="11"/>
      <c r="N1564" s="14"/>
    </row>
    <row r="1565" spans="13:14" ht="12">
      <c r="M1565" s="11"/>
      <c r="N1565" s="14"/>
    </row>
    <row r="1566" spans="13:14" ht="12">
      <c r="M1566" s="11"/>
      <c r="N1566" s="14"/>
    </row>
    <row r="1567" spans="13:14" ht="12">
      <c r="M1567" s="11"/>
      <c r="N1567" s="14"/>
    </row>
    <row r="1568" spans="13:14" ht="12">
      <c r="M1568" s="11"/>
      <c r="N1568" s="14"/>
    </row>
    <row r="1569" spans="13:14" ht="12">
      <c r="M1569" s="11"/>
      <c r="N1569" s="14"/>
    </row>
    <row r="1570" spans="13:14" ht="12">
      <c r="M1570" s="11"/>
      <c r="N1570" s="14"/>
    </row>
    <row r="1571" spans="13:14" ht="12">
      <c r="M1571" s="11"/>
      <c r="N1571" s="14"/>
    </row>
    <row r="1572" spans="13:14" ht="12">
      <c r="M1572" s="11"/>
      <c r="N1572" s="14"/>
    </row>
    <row r="1573" spans="13:14" ht="12">
      <c r="M1573" s="11"/>
      <c r="N1573" s="14"/>
    </row>
    <row r="1574" spans="13:14" ht="12">
      <c r="M1574" s="11"/>
      <c r="N1574" s="14"/>
    </row>
    <row r="1575" spans="13:14" ht="12">
      <c r="M1575" s="11"/>
      <c r="N1575" s="14"/>
    </row>
    <row r="1576" spans="13:14" ht="12">
      <c r="M1576" s="11"/>
      <c r="N1576" s="14"/>
    </row>
    <row r="1577" spans="13:14" ht="12">
      <c r="M1577" s="11"/>
      <c r="N1577" s="14"/>
    </row>
    <row r="1578" spans="13:14" ht="12">
      <c r="M1578" s="11"/>
      <c r="N1578" s="14"/>
    </row>
    <row r="1579" spans="13:14" ht="12">
      <c r="M1579" s="11"/>
      <c r="N1579" s="14"/>
    </row>
    <row r="1580" spans="13:14" ht="12">
      <c r="M1580" s="11"/>
      <c r="N1580" s="14"/>
    </row>
    <row r="1581" spans="13:14" ht="12">
      <c r="M1581" s="11"/>
      <c r="N1581" s="14"/>
    </row>
    <row r="1582" spans="13:14" ht="12">
      <c r="M1582" s="11"/>
      <c r="N1582" s="14"/>
    </row>
    <row r="1583" spans="13:14" ht="12">
      <c r="M1583" s="11"/>
      <c r="N1583" s="14"/>
    </row>
    <row r="1584" spans="13:14" ht="12">
      <c r="M1584" s="11"/>
      <c r="N1584" s="14"/>
    </row>
    <row r="1585" spans="13:14" ht="12">
      <c r="M1585" s="11"/>
      <c r="N1585" s="14"/>
    </row>
    <row r="1586" spans="13:14" ht="12">
      <c r="M1586" s="11"/>
      <c r="N1586" s="14"/>
    </row>
    <row r="1587" spans="13:14" ht="12">
      <c r="M1587" s="11"/>
      <c r="N1587" s="14"/>
    </row>
    <row r="1588" spans="13:14" ht="12">
      <c r="M1588" s="11"/>
      <c r="N1588" s="14"/>
    </row>
    <row r="1589" spans="13:14" ht="12">
      <c r="M1589" s="11"/>
      <c r="N1589" s="14"/>
    </row>
    <row r="1590" spans="13:14" ht="12">
      <c r="M1590" s="11"/>
      <c r="N1590" s="14"/>
    </row>
    <row r="1591" spans="13:14" ht="12">
      <c r="M1591" s="11"/>
      <c r="N1591" s="14"/>
    </row>
    <row r="1592" spans="13:14" ht="12">
      <c r="M1592" s="11"/>
      <c r="N1592" s="14"/>
    </row>
    <row r="1593" spans="13:14" ht="12">
      <c r="M1593" s="11"/>
      <c r="N1593" s="14"/>
    </row>
    <row r="1594" spans="13:14" ht="12">
      <c r="M1594" s="11"/>
      <c r="N1594" s="14"/>
    </row>
    <row r="1595" spans="13:14" ht="12">
      <c r="M1595" s="11"/>
      <c r="N1595" s="14"/>
    </row>
    <row r="1596" spans="13:14" ht="12">
      <c r="M1596" s="11"/>
      <c r="N1596" s="14"/>
    </row>
    <row r="1597" spans="13:14" ht="12">
      <c r="M1597" s="11"/>
      <c r="N1597" s="14"/>
    </row>
    <row r="1598" spans="13:14" ht="12">
      <c r="M1598" s="11"/>
      <c r="N1598" s="14"/>
    </row>
    <row r="1599" spans="13:14" ht="12">
      <c r="M1599" s="11"/>
      <c r="N1599" s="14"/>
    </row>
    <row r="1600" spans="13:14" ht="12">
      <c r="M1600" s="11"/>
      <c r="N1600" s="14"/>
    </row>
    <row r="1601" spans="13:14" ht="12">
      <c r="M1601" s="11"/>
      <c r="N1601" s="14"/>
    </row>
    <row r="1602" spans="13:14" ht="12">
      <c r="M1602" s="11"/>
      <c r="N1602" s="14"/>
    </row>
    <row r="1603" spans="13:14" ht="12">
      <c r="M1603" s="11"/>
      <c r="N1603" s="14"/>
    </row>
    <row r="1604" spans="13:14" ht="12">
      <c r="M1604" s="11"/>
      <c r="N1604" s="14"/>
    </row>
    <row r="1605" spans="13:14" ht="12">
      <c r="M1605" s="11"/>
      <c r="N1605" s="14"/>
    </row>
    <row r="1606" spans="13:14" ht="12">
      <c r="M1606" s="11"/>
      <c r="N1606" s="14"/>
    </row>
    <row r="1607" spans="13:14" ht="12">
      <c r="M1607" s="11"/>
      <c r="N1607" s="14"/>
    </row>
    <row r="1608" spans="13:14" ht="12">
      <c r="M1608" s="11"/>
      <c r="N1608" s="14"/>
    </row>
    <row r="1609" spans="13:14" ht="12">
      <c r="M1609" s="11"/>
      <c r="N1609" s="14"/>
    </row>
    <row r="1610" spans="13:14" ht="12">
      <c r="M1610" s="11"/>
      <c r="N1610" s="14"/>
    </row>
    <row r="1611" spans="13:14" ht="12">
      <c r="M1611" s="11"/>
      <c r="N1611" s="14"/>
    </row>
    <row r="1612" spans="13:14" ht="12">
      <c r="M1612" s="11"/>
      <c r="N1612" s="14"/>
    </row>
    <row r="1613" spans="13:14" ht="12">
      <c r="M1613" s="11"/>
      <c r="N1613" s="14"/>
    </row>
    <row r="1614" spans="13:14" ht="12">
      <c r="M1614" s="11"/>
      <c r="N1614" s="14"/>
    </row>
    <row r="1615" spans="13:14" ht="12">
      <c r="M1615" s="11"/>
      <c r="N1615" s="14"/>
    </row>
    <row r="1616" spans="13:14" ht="12">
      <c r="M1616" s="11"/>
      <c r="N1616" s="14"/>
    </row>
    <row r="1617" spans="13:14" ht="12">
      <c r="M1617" s="11"/>
      <c r="N1617" s="14"/>
    </row>
    <row r="1618" spans="13:14" ht="12">
      <c r="M1618" s="11"/>
      <c r="N1618" s="14"/>
    </row>
    <row r="1619" spans="13:14" ht="12">
      <c r="M1619" s="11"/>
      <c r="N1619" s="14"/>
    </row>
    <row r="1620" spans="13:14" ht="12">
      <c r="M1620" s="11"/>
      <c r="N1620" s="14"/>
    </row>
    <row r="1621" spans="13:14" ht="12">
      <c r="M1621" s="11"/>
      <c r="N1621" s="14"/>
    </row>
    <row r="1622" spans="13:14" ht="12">
      <c r="M1622" s="11"/>
      <c r="N1622" s="14"/>
    </row>
    <row r="1623" spans="13:14" ht="12">
      <c r="M1623" s="11"/>
      <c r="N1623" s="14"/>
    </row>
    <row r="1624" spans="13:14" ht="12">
      <c r="M1624" s="11"/>
      <c r="N1624" s="14"/>
    </row>
    <row r="1625" spans="13:14" ht="12">
      <c r="M1625" s="11"/>
      <c r="N1625" s="14"/>
    </row>
    <row r="1626" spans="13:14" ht="12">
      <c r="M1626" s="11"/>
      <c r="N1626" s="14"/>
    </row>
    <row r="1627" spans="13:14" ht="12">
      <c r="M1627" s="11"/>
      <c r="N1627" s="14"/>
    </row>
    <row r="1628" spans="13:14" ht="12">
      <c r="M1628" s="11"/>
      <c r="N1628" s="14"/>
    </row>
    <row r="1629" spans="13:14" ht="12">
      <c r="M1629" s="11"/>
      <c r="N1629" s="14"/>
    </row>
    <row r="1630" spans="13:14" ht="12">
      <c r="M1630" s="11"/>
      <c r="N1630" s="14"/>
    </row>
    <row r="1631" spans="13:14" ht="12">
      <c r="M1631" s="11"/>
      <c r="N1631" s="14"/>
    </row>
    <row r="1632" spans="13:14" ht="12">
      <c r="M1632" s="11"/>
      <c r="N1632" s="14"/>
    </row>
    <row r="1633" spans="13:14" ht="12">
      <c r="M1633" s="11"/>
      <c r="N1633" s="14"/>
    </row>
    <row r="1634" spans="13:14" ht="12">
      <c r="M1634" s="11"/>
      <c r="N1634" s="14"/>
    </row>
    <row r="1635" spans="13:14" ht="12">
      <c r="M1635" s="11"/>
      <c r="N1635" s="14"/>
    </row>
    <row r="1636" spans="13:14" ht="12">
      <c r="M1636" s="11"/>
      <c r="N1636" s="14"/>
    </row>
    <row r="1637" spans="13:14" ht="12">
      <c r="M1637" s="11"/>
      <c r="N1637" s="14"/>
    </row>
    <row r="1638" spans="13:14" ht="12">
      <c r="M1638" s="11"/>
      <c r="N1638" s="14"/>
    </row>
    <row r="1639" spans="13:14" ht="12">
      <c r="M1639" s="11"/>
      <c r="N1639" s="14"/>
    </row>
    <row r="1640" spans="13:14" ht="12">
      <c r="M1640" s="11"/>
      <c r="N1640" s="14"/>
    </row>
    <row r="1641" spans="13:14" ht="12">
      <c r="M1641" s="11"/>
      <c r="N1641" s="14"/>
    </row>
    <row r="1642" spans="13:14" ht="12">
      <c r="M1642" s="11"/>
      <c r="N1642" s="14"/>
    </row>
    <row r="1643" spans="13:14" ht="12">
      <c r="M1643" s="11"/>
      <c r="N1643" s="14"/>
    </row>
    <row r="1644" spans="13:14" ht="12">
      <c r="M1644" s="11"/>
      <c r="N1644" s="14"/>
    </row>
    <row r="1645" spans="13:14" ht="12">
      <c r="M1645" s="11"/>
      <c r="N1645" s="14"/>
    </row>
    <row r="1646" spans="13:14" ht="12">
      <c r="M1646" s="11"/>
      <c r="N1646" s="14"/>
    </row>
    <row r="1647" spans="13:14" ht="12">
      <c r="M1647" s="11"/>
      <c r="N1647" s="14"/>
    </row>
    <row r="1648" spans="13:14" ht="12">
      <c r="M1648" s="11"/>
      <c r="N1648" s="14"/>
    </row>
    <row r="1649" spans="13:14" ht="12">
      <c r="M1649" s="11"/>
      <c r="N1649" s="14"/>
    </row>
    <row r="1650" spans="13:14" ht="12">
      <c r="M1650" s="11"/>
      <c r="N1650" s="14"/>
    </row>
    <row r="1651" spans="13:14" ht="12">
      <c r="M1651" s="11"/>
      <c r="N1651" s="14"/>
    </row>
    <row r="1652" spans="13:14" ht="12">
      <c r="M1652" s="11"/>
      <c r="N1652" s="14"/>
    </row>
    <row r="1653" spans="13:14" ht="12">
      <c r="M1653" s="11"/>
      <c r="N1653" s="14"/>
    </row>
    <row r="1654" spans="13:14" ht="12">
      <c r="M1654" s="11"/>
      <c r="N1654" s="14"/>
    </row>
    <row r="1655" spans="13:14" ht="12">
      <c r="M1655" s="11"/>
      <c r="N1655" s="14"/>
    </row>
    <row r="1656" spans="13:14" ht="12">
      <c r="M1656" s="11"/>
      <c r="N1656" s="14"/>
    </row>
    <row r="1657" spans="13:14" ht="12">
      <c r="M1657" s="11"/>
      <c r="N1657" s="14"/>
    </row>
    <row r="1658" spans="13:14" ht="12">
      <c r="M1658" s="11"/>
      <c r="N1658" s="14"/>
    </row>
    <row r="1659" spans="13:14" ht="12">
      <c r="M1659" s="11"/>
      <c r="N1659" s="14"/>
    </row>
    <row r="1660" spans="13:14" ht="12">
      <c r="M1660" s="11"/>
      <c r="N1660" s="14"/>
    </row>
    <row r="1661" spans="13:14" ht="12">
      <c r="M1661" s="11"/>
      <c r="N1661" s="14"/>
    </row>
    <row r="1662" spans="13:14" ht="12">
      <c r="M1662" s="11"/>
      <c r="N1662" s="14"/>
    </row>
    <row r="1663" spans="13:14" ht="12">
      <c r="M1663" s="11"/>
      <c r="N1663" s="14"/>
    </row>
    <row r="1664" spans="13:14" ht="12">
      <c r="M1664" s="11"/>
      <c r="N1664" s="14"/>
    </row>
    <row r="1665" spans="13:14" ht="12">
      <c r="M1665" s="11"/>
      <c r="N1665" s="14"/>
    </row>
    <row r="1666" spans="13:14" ht="12">
      <c r="M1666" s="11"/>
      <c r="N1666" s="14"/>
    </row>
    <row r="1667" spans="13:14" ht="12">
      <c r="M1667" s="11"/>
      <c r="N1667" s="14"/>
    </row>
    <row r="1668" spans="13:14" ht="12">
      <c r="M1668" s="11"/>
      <c r="N1668" s="14"/>
    </row>
    <row r="1669" spans="13:14" ht="12">
      <c r="M1669" s="11"/>
      <c r="N1669" s="14"/>
    </row>
    <row r="1670" spans="13:14" ht="12">
      <c r="M1670" s="11"/>
      <c r="N1670" s="14"/>
    </row>
    <row r="1671" spans="13:14" ht="12">
      <c r="M1671" s="11"/>
      <c r="N1671" s="14"/>
    </row>
    <row r="1672" spans="13:14" ht="12">
      <c r="M1672" s="11"/>
      <c r="N1672" s="14"/>
    </row>
    <row r="1673" spans="13:14" ht="12">
      <c r="M1673" s="11"/>
      <c r="N1673" s="14"/>
    </row>
    <row r="1674" spans="13:14" ht="12">
      <c r="M1674" s="11"/>
      <c r="N1674" s="14"/>
    </row>
    <row r="1675" spans="13:14" ht="12">
      <c r="M1675" s="11"/>
      <c r="N1675" s="14"/>
    </row>
    <row r="1676" spans="13:14" ht="12">
      <c r="M1676" s="11"/>
      <c r="N1676" s="14"/>
    </row>
    <row r="1677" spans="13:14" ht="12">
      <c r="M1677" s="11"/>
      <c r="N1677" s="14"/>
    </row>
    <row r="1678" spans="13:14" ht="12">
      <c r="M1678" s="11"/>
      <c r="N1678" s="14"/>
    </row>
    <row r="1679" spans="13:14" ht="12">
      <c r="M1679" s="11"/>
      <c r="N1679" s="14"/>
    </row>
    <row r="1680" spans="13:14" ht="12">
      <c r="M1680" s="11"/>
      <c r="N1680" s="14"/>
    </row>
    <row r="1681" spans="13:14" ht="12">
      <c r="M1681" s="11"/>
      <c r="N1681" s="14"/>
    </row>
    <row r="1682" spans="13:14" ht="12">
      <c r="M1682" s="11"/>
      <c r="N1682" s="14"/>
    </row>
    <row r="1683" spans="13:14" ht="12">
      <c r="M1683" s="11"/>
      <c r="N1683" s="14"/>
    </row>
    <row r="1684" spans="13:14" ht="12">
      <c r="M1684" s="11"/>
      <c r="N1684" s="14"/>
    </row>
    <row r="1685" spans="13:14" ht="12">
      <c r="M1685" s="11"/>
      <c r="N1685" s="14"/>
    </row>
    <row r="1686" spans="13:14" ht="12">
      <c r="M1686" s="11"/>
      <c r="N1686" s="14"/>
    </row>
    <row r="1687" spans="13:14" ht="12">
      <c r="M1687" s="11"/>
      <c r="N1687" s="14"/>
    </row>
    <row r="1688" spans="13:14" ht="12">
      <c r="M1688" s="11"/>
      <c r="N1688" s="14"/>
    </row>
    <row r="1689" spans="13:14" ht="12">
      <c r="M1689" s="11"/>
      <c r="N1689" s="14"/>
    </row>
    <row r="1690" spans="13:14" ht="12">
      <c r="M1690" s="11"/>
      <c r="N1690" s="14"/>
    </row>
    <row r="1691" spans="13:14" ht="12">
      <c r="M1691" s="11"/>
      <c r="N1691" s="14"/>
    </row>
    <row r="1692" spans="13:14" ht="12">
      <c r="M1692" s="11"/>
      <c r="N1692" s="14"/>
    </row>
    <row r="1693" spans="13:14" ht="12">
      <c r="M1693" s="11"/>
      <c r="N1693" s="14"/>
    </row>
    <row r="1694" spans="13:14" ht="12">
      <c r="M1694" s="11"/>
      <c r="N1694" s="14"/>
    </row>
    <row r="1695" spans="13:14" ht="12">
      <c r="M1695" s="11"/>
      <c r="N1695" s="14"/>
    </row>
    <row r="1696" spans="13:14" ht="12">
      <c r="M1696" s="11"/>
      <c r="N1696" s="14"/>
    </row>
    <row r="1697" spans="13:14" ht="12">
      <c r="M1697" s="11"/>
      <c r="N1697" s="14"/>
    </row>
    <row r="1698" spans="13:14" ht="12">
      <c r="M1698" s="11"/>
      <c r="N1698" s="14"/>
    </row>
    <row r="1699" spans="13:14" ht="12">
      <c r="M1699" s="11"/>
      <c r="N1699" s="14"/>
    </row>
    <row r="1700" spans="13:14" ht="12">
      <c r="M1700" s="11"/>
      <c r="N1700" s="14"/>
    </row>
    <row r="1701" spans="13:14" ht="12">
      <c r="M1701" s="11"/>
      <c r="N1701" s="14"/>
    </row>
    <row r="1702" spans="13:14" ht="12">
      <c r="M1702" s="11"/>
      <c r="N1702" s="14"/>
    </row>
    <row r="1703" spans="13:14" ht="12">
      <c r="M1703" s="11"/>
      <c r="N1703" s="14"/>
    </row>
    <row r="1704" spans="13:14" ht="12">
      <c r="M1704" s="11"/>
      <c r="N1704" s="14"/>
    </row>
    <row r="1705" spans="13:14" ht="12">
      <c r="M1705" s="11"/>
      <c r="N1705" s="14"/>
    </row>
    <row r="1706" spans="13:14" ht="12">
      <c r="M1706" s="11"/>
      <c r="N1706" s="14"/>
    </row>
    <row r="1707" spans="13:14" ht="12">
      <c r="M1707" s="11"/>
      <c r="N1707" s="14"/>
    </row>
    <row r="1708" spans="13:14" ht="12">
      <c r="M1708" s="11"/>
      <c r="N1708" s="14"/>
    </row>
    <row r="1709" spans="13:14" ht="12">
      <c r="M1709" s="11"/>
      <c r="N1709" s="14"/>
    </row>
    <row r="1710" spans="13:14" ht="12">
      <c r="M1710" s="11"/>
      <c r="N1710" s="14"/>
    </row>
    <row r="1711" spans="13:14" ht="12">
      <c r="M1711" s="11"/>
      <c r="N1711" s="14"/>
    </row>
    <row r="1712" spans="13:14" ht="12">
      <c r="M1712" s="11"/>
      <c r="N1712" s="14"/>
    </row>
    <row r="1713" spans="13:14" ht="12">
      <c r="M1713" s="11"/>
      <c r="N1713" s="14"/>
    </row>
    <row r="1714" spans="13:14" ht="12">
      <c r="M1714" s="11"/>
      <c r="N1714" s="14"/>
    </row>
    <row r="1715" spans="13:14" ht="12">
      <c r="M1715" s="11"/>
      <c r="N1715" s="14"/>
    </row>
    <row r="1716" spans="13:14" ht="12">
      <c r="M1716" s="11"/>
      <c r="N1716" s="14"/>
    </row>
    <row r="1717" spans="13:14" ht="12">
      <c r="M1717" s="11"/>
      <c r="N1717" s="14"/>
    </row>
    <row r="1718" spans="13:14" ht="12">
      <c r="M1718" s="11"/>
      <c r="N1718" s="14"/>
    </row>
    <row r="1719" spans="13:14" ht="12">
      <c r="M1719" s="11"/>
      <c r="N1719" s="14"/>
    </row>
    <row r="1720" spans="13:14" ht="12">
      <c r="M1720" s="11"/>
      <c r="N1720" s="14"/>
    </row>
    <row r="1721" spans="13:14" ht="12">
      <c r="M1721" s="11"/>
      <c r="N1721" s="14"/>
    </row>
    <row r="1722" spans="13:14" ht="12">
      <c r="M1722" s="11"/>
      <c r="N1722" s="14"/>
    </row>
    <row r="1723" spans="13:14" ht="12">
      <c r="M1723" s="11"/>
      <c r="N1723" s="14"/>
    </row>
    <row r="1724" spans="13:14" ht="12">
      <c r="M1724" s="11"/>
      <c r="N1724" s="14"/>
    </row>
    <row r="1725" spans="13:14" ht="12">
      <c r="M1725" s="11"/>
      <c r="N1725" s="14"/>
    </row>
    <row r="1726" spans="13:14" ht="12">
      <c r="M1726" s="11"/>
      <c r="N1726" s="14"/>
    </row>
    <row r="1727" spans="13:14" ht="12">
      <c r="M1727" s="11"/>
      <c r="N1727" s="14"/>
    </row>
    <row r="1728" spans="13:14" ht="12">
      <c r="M1728" s="11"/>
      <c r="N1728" s="14"/>
    </row>
    <row r="1729" spans="13:14" ht="12">
      <c r="M1729" s="11"/>
      <c r="N1729" s="14"/>
    </row>
    <row r="1730" ht="12">
      <c r="M1730" s="11"/>
    </row>
    <row r="1731" ht="12">
      <c r="M1731" s="11"/>
    </row>
    <row r="1732" ht="12">
      <c r="M1732" s="11"/>
    </row>
    <row r="1733" ht="12">
      <c r="M1733" s="11"/>
    </row>
    <row r="1734" ht="12">
      <c r="M1734" s="11"/>
    </row>
    <row r="1735" ht="12">
      <c r="M1735" s="11"/>
    </row>
    <row r="1736" ht="12">
      <c r="M1736" s="11"/>
    </row>
    <row r="1737" ht="12">
      <c r="M1737" s="11"/>
    </row>
    <row r="1738" ht="12">
      <c r="M1738" s="11"/>
    </row>
    <row r="1739" ht="12">
      <c r="M1739" s="11"/>
    </row>
    <row r="1740" ht="12">
      <c r="M1740" s="11"/>
    </row>
    <row r="1741" ht="12">
      <c r="M1741" s="11"/>
    </row>
    <row r="1742" ht="12">
      <c r="M1742" s="11"/>
    </row>
    <row r="1743" ht="12">
      <c r="M1743" s="11"/>
    </row>
    <row r="1744" ht="12">
      <c r="M1744" s="11"/>
    </row>
    <row r="1745" ht="12">
      <c r="M1745" s="11"/>
    </row>
    <row r="1746" ht="12">
      <c r="M1746" s="11"/>
    </row>
    <row r="1747" ht="12">
      <c r="M1747" s="11"/>
    </row>
    <row r="1748" ht="12">
      <c r="M1748" s="11"/>
    </row>
    <row r="1749" ht="12">
      <c r="M1749" s="11"/>
    </row>
    <row r="1750" ht="12">
      <c r="M1750" s="11"/>
    </row>
    <row r="1751" ht="12">
      <c r="M1751" s="11"/>
    </row>
    <row r="1752" ht="12">
      <c r="M1752" s="11"/>
    </row>
    <row r="1753" ht="12">
      <c r="M1753" s="11"/>
    </row>
    <row r="1754" ht="12">
      <c r="M1754" s="11"/>
    </row>
    <row r="1755" ht="12">
      <c r="M1755" s="11"/>
    </row>
    <row r="1756" ht="12">
      <c r="M1756" s="11"/>
    </row>
    <row r="1757" ht="12">
      <c r="M1757" s="11"/>
    </row>
    <row r="1758" ht="12">
      <c r="M1758" s="11"/>
    </row>
    <row r="1759" ht="12">
      <c r="M1759" s="11"/>
    </row>
    <row r="1760" ht="12">
      <c r="M1760" s="11"/>
    </row>
    <row r="1761" ht="12">
      <c r="M1761" s="11"/>
    </row>
    <row r="1762" ht="12">
      <c r="M1762" s="11"/>
    </row>
    <row r="1763" ht="12">
      <c r="M1763" s="11"/>
    </row>
    <row r="1764" ht="12">
      <c r="M1764" s="11"/>
    </row>
    <row r="1765" ht="12">
      <c r="M1765" s="11"/>
    </row>
    <row r="1766" ht="12">
      <c r="M1766" s="11"/>
    </row>
    <row r="1767" ht="12">
      <c r="M1767" s="11"/>
    </row>
    <row r="1768" ht="12">
      <c r="M1768" s="11"/>
    </row>
    <row r="1769" ht="12">
      <c r="M1769" s="11"/>
    </row>
    <row r="1770" ht="12">
      <c r="M1770" s="11"/>
    </row>
    <row r="1771" ht="12">
      <c r="M1771" s="11"/>
    </row>
    <row r="1772" ht="12">
      <c r="M1772" s="11"/>
    </row>
    <row r="1773" ht="12">
      <c r="M1773" s="11"/>
    </row>
    <row r="1774" ht="12">
      <c r="M1774" s="11"/>
    </row>
    <row r="1775" ht="12">
      <c r="M1775" s="11"/>
    </row>
    <row r="1776" ht="12">
      <c r="M1776" s="11"/>
    </row>
    <row r="1777" ht="12">
      <c r="M1777" s="11"/>
    </row>
    <row r="1778" ht="12">
      <c r="M1778" s="11"/>
    </row>
    <row r="1779" ht="12">
      <c r="M1779" s="11"/>
    </row>
    <row r="1780" ht="12">
      <c r="M1780" s="11"/>
    </row>
    <row r="1781" ht="12">
      <c r="M1781" s="11"/>
    </row>
    <row r="1782" ht="12">
      <c r="M1782" s="11"/>
    </row>
    <row r="1783" ht="12">
      <c r="M1783" s="11"/>
    </row>
    <row r="1784" ht="12">
      <c r="M1784" s="11"/>
    </row>
    <row r="1785" ht="12">
      <c r="M1785" s="11"/>
    </row>
    <row r="1786" ht="12">
      <c r="M1786" s="11"/>
    </row>
    <row r="1787" ht="12">
      <c r="M1787" s="11"/>
    </row>
    <row r="1788" ht="12">
      <c r="M1788" s="11"/>
    </row>
    <row r="1789" ht="12">
      <c r="M1789" s="11"/>
    </row>
    <row r="1790" ht="12">
      <c r="M1790" s="11"/>
    </row>
    <row r="1791" ht="12">
      <c r="M1791" s="11"/>
    </row>
    <row r="1792" ht="12">
      <c r="M1792" s="11"/>
    </row>
    <row r="1793" ht="12">
      <c r="M1793" s="11"/>
    </row>
    <row r="1794" ht="12">
      <c r="M1794" s="11"/>
    </row>
    <row r="1795" ht="12">
      <c r="M1795" s="11"/>
    </row>
    <row r="1796" ht="12">
      <c r="M1796" s="11"/>
    </row>
    <row r="1797" ht="12">
      <c r="M1797" s="11"/>
    </row>
    <row r="1798" ht="12">
      <c r="M1798" s="11"/>
    </row>
    <row r="1799" ht="12">
      <c r="M1799" s="11"/>
    </row>
    <row r="1800" ht="12">
      <c r="M1800" s="11"/>
    </row>
    <row r="1801" ht="12">
      <c r="M1801" s="11"/>
    </row>
    <row r="1802" ht="12">
      <c r="M1802" s="11"/>
    </row>
    <row r="1803" ht="12">
      <c r="M1803" s="11"/>
    </row>
    <row r="1804" ht="12">
      <c r="M1804" s="11"/>
    </row>
    <row r="1805" ht="12">
      <c r="M1805" s="11"/>
    </row>
    <row r="1806" ht="12">
      <c r="M1806" s="11"/>
    </row>
    <row r="1807" ht="12">
      <c r="M1807" s="11"/>
    </row>
    <row r="1808" ht="12">
      <c r="M1808" s="11"/>
    </row>
    <row r="1809" ht="12">
      <c r="M1809" s="11"/>
    </row>
    <row r="1810" ht="12">
      <c r="M1810" s="11"/>
    </row>
    <row r="1811" ht="12">
      <c r="M1811" s="11"/>
    </row>
    <row r="1812" ht="12">
      <c r="M1812" s="11"/>
    </row>
    <row r="1813" ht="12">
      <c r="M1813" s="11"/>
    </row>
    <row r="1814" ht="12">
      <c r="M1814" s="11"/>
    </row>
    <row r="1815" ht="12">
      <c r="M1815" s="11"/>
    </row>
    <row r="1816" ht="12">
      <c r="M1816" s="11"/>
    </row>
    <row r="1817" ht="12">
      <c r="M1817" s="11"/>
    </row>
    <row r="1818" ht="12">
      <c r="M1818" s="11"/>
    </row>
    <row r="1819" ht="12">
      <c r="M1819" s="11"/>
    </row>
    <row r="1820" ht="12">
      <c r="M1820" s="11"/>
    </row>
    <row r="1821" ht="12">
      <c r="M1821" s="11"/>
    </row>
    <row r="1822" ht="12">
      <c r="M1822" s="11"/>
    </row>
    <row r="1823" ht="12">
      <c r="M1823" s="11"/>
    </row>
    <row r="1824" ht="12">
      <c r="M1824" s="11"/>
    </row>
    <row r="1825" ht="12">
      <c r="M1825" s="11"/>
    </row>
    <row r="1826" ht="12">
      <c r="M1826" s="11"/>
    </row>
    <row r="1827" ht="12">
      <c r="M1827" s="11"/>
    </row>
    <row r="1828" ht="12">
      <c r="M1828" s="11"/>
    </row>
    <row r="1829" ht="12">
      <c r="M1829" s="11"/>
    </row>
    <row r="1830" ht="12">
      <c r="M1830" s="11"/>
    </row>
    <row r="1831" ht="12">
      <c r="M1831" s="11"/>
    </row>
    <row r="1832" ht="12">
      <c r="M1832" s="11"/>
    </row>
    <row r="1833" ht="12">
      <c r="M1833" s="11"/>
    </row>
    <row r="1834" ht="12">
      <c r="M1834" s="11"/>
    </row>
    <row r="1835" ht="12">
      <c r="M1835" s="11"/>
    </row>
    <row r="1836" ht="12">
      <c r="M1836" s="11"/>
    </row>
    <row r="1837" ht="12">
      <c r="M1837" s="11"/>
    </row>
    <row r="1838" ht="12">
      <c r="M1838" s="11"/>
    </row>
    <row r="1839" ht="12">
      <c r="M1839" s="11"/>
    </row>
    <row r="1840" ht="12">
      <c r="M1840" s="11"/>
    </row>
    <row r="1841" ht="12">
      <c r="M1841" s="11"/>
    </row>
    <row r="1842" ht="12">
      <c r="M1842" s="11"/>
    </row>
    <row r="1843" ht="12">
      <c r="M1843" s="11"/>
    </row>
    <row r="1844" ht="12">
      <c r="M1844" s="11"/>
    </row>
    <row r="1845" ht="12">
      <c r="M1845" s="11"/>
    </row>
    <row r="1846" ht="12">
      <c r="M1846" s="11"/>
    </row>
    <row r="1847" ht="12">
      <c r="M1847" s="11"/>
    </row>
    <row r="1848" ht="12">
      <c r="M1848" s="11"/>
    </row>
    <row r="1849" ht="12">
      <c r="M1849" s="11"/>
    </row>
    <row r="1850" ht="12">
      <c r="M1850" s="11"/>
    </row>
    <row r="1851" ht="12">
      <c r="M1851" s="11"/>
    </row>
    <row r="1852" ht="12">
      <c r="M1852" s="11"/>
    </row>
    <row r="1853" ht="12">
      <c r="M1853" s="11"/>
    </row>
    <row r="1854" ht="12">
      <c r="M1854" s="11"/>
    </row>
    <row r="1855" ht="12">
      <c r="M1855" s="11"/>
    </row>
    <row r="1856" ht="12">
      <c r="M1856" s="11"/>
    </row>
    <row r="1857" ht="12">
      <c r="M1857" s="11"/>
    </row>
    <row r="1858" ht="12">
      <c r="M1858" s="11"/>
    </row>
    <row r="1859" ht="12">
      <c r="M1859" s="11"/>
    </row>
    <row r="1860" ht="12">
      <c r="M1860" s="11"/>
    </row>
    <row r="1861" ht="12">
      <c r="M1861" s="11"/>
    </row>
    <row r="1862" ht="12">
      <c r="M1862" s="11"/>
    </row>
    <row r="1863" ht="12">
      <c r="M1863" s="11"/>
    </row>
    <row r="1864" ht="12">
      <c r="M1864" s="11"/>
    </row>
    <row r="1865" ht="12">
      <c r="M1865" s="11"/>
    </row>
    <row r="1866" ht="12">
      <c r="M1866" s="11"/>
    </row>
    <row r="1867" ht="12">
      <c r="M1867" s="11"/>
    </row>
    <row r="1868" ht="12">
      <c r="M1868" s="11"/>
    </row>
    <row r="1869" ht="12">
      <c r="M1869" s="11"/>
    </row>
    <row r="1870" ht="12">
      <c r="M1870" s="11"/>
    </row>
    <row r="1871" ht="12">
      <c r="M1871" s="11"/>
    </row>
    <row r="1872" ht="12">
      <c r="M1872" s="11"/>
    </row>
    <row r="1873" ht="12">
      <c r="M1873" s="11"/>
    </row>
    <row r="1874" ht="12">
      <c r="M1874" s="11"/>
    </row>
    <row r="1875" ht="12">
      <c r="M1875" s="11"/>
    </row>
    <row r="1876" ht="12">
      <c r="M1876" s="11"/>
    </row>
    <row r="1877" ht="12">
      <c r="M1877" s="11"/>
    </row>
    <row r="1878" ht="12">
      <c r="M1878" s="11"/>
    </row>
    <row r="1879" ht="12">
      <c r="M1879" s="11"/>
    </row>
    <row r="1880" ht="12">
      <c r="M1880" s="11"/>
    </row>
    <row r="1881" ht="12">
      <c r="M1881" s="11"/>
    </row>
    <row r="1882" ht="12">
      <c r="M1882" s="11"/>
    </row>
    <row r="1883" ht="12">
      <c r="M1883" s="11"/>
    </row>
    <row r="1884" ht="12">
      <c r="M1884" s="11"/>
    </row>
    <row r="1885" ht="12">
      <c r="M1885" s="11"/>
    </row>
    <row r="1886" ht="12">
      <c r="M1886" s="11"/>
    </row>
    <row r="1887" ht="12">
      <c r="M1887" s="11"/>
    </row>
    <row r="1888" ht="12">
      <c r="M1888" s="11"/>
    </row>
    <row r="1889" ht="12">
      <c r="M1889" s="11"/>
    </row>
    <row r="1890" ht="12">
      <c r="M1890" s="11"/>
    </row>
    <row r="1891" ht="12">
      <c r="M1891" s="11"/>
    </row>
    <row r="1892" ht="12">
      <c r="M1892" s="11"/>
    </row>
    <row r="1893" ht="12">
      <c r="M1893" s="11"/>
    </row>
    <row r="1894" ht="12">
      <c r="M1894" s="11"/>
    </row>
    <row r="1895" ht="12">
      <c r="M1895" s="11"/>
    </row>
    <row r="1896" ht="12">
      <c r="M1896" s="11"/>
    </row>
    <row r="1897" ht="12">
      <c r="M1897" s="11"/>
    </row>
    <row r="1898" ht="12">
      <c r="M1898" s="11"/>
    </row>
    <row r="1899" ht="12">
      <c r="M1899" s="11"/>
    </row>
    <row r="1900" ht="12">
      <c r="M1900" s="11"/>
    </row>
    <row r="1901" ht="12">
      <c r="M1901" s="11"/>
    </row>
    <row r="1902" ht="12">
      <c r="M1902" s="11"/>
    </row>
    <row r="1903" ht="12">
      <c r="M1903" s="11"/>
    </row>
    <row r="1904" ht="12">
      <c r="M1904" s="11"/>
    </row>
    <row r="1905" ht="12">
      <c r="M1905" s="11"/>
    </row>
    <row r="1906" ht="12">
      <c r="M1906" s="11"/>
    </row>
    <row r="1907" ht="12">
      <c r="M1907" s="11"/>
    </row>
    <row r="1908" ht="12">
      <c r="M1908" s="11"/>
    </row>
    <row r="1909" ht="12">
      <c r="M1909" s="11"/>
    </row>
    <row r="1910" ht="12">
      <c r="M1910" s="11"/>
    </row>
    <row r="1911" ht="12">
      <c r="M1911" s="11"/>
    </row>
    <row r="1912" ht="12">
      <c r="M1912" s="11"/>
    </row>
    <row r="1913" ht="12">
      <c r="M1913" s="11"/>
    </row>
    <row r="1914" ht="12">
      <c r="M1914" s="11"/>
    </row>
    <row r="1915" ht="12">
      <c r="M1915" s="11"/>
    </row>
    <row r="1916" ht="12">
      <c r="M1916" s="11"/>
    </row>
    <row r="1917" ht="12">
      <c r="M1917" s="11"/>
    </row>
    <row r="1918" ht="12">
      <c r="M1918" s="11"/>
    </row>
    <row r="1919" ht="12">
      <c r="M1919" s="11"/>
    </row>
    <row r="1920" ht="12">
      <c r="M1920" s="11"/>
    </row>
    <row r="1921" ht="12">
      <c r="M1921" s="11"/>
    </row>
    <row r="1922" ht="12">
      <c r="M1922" s="11"/>
    </row>
    <row r="1923" ht="12">
      <c r="M1923" s="11"/>
    </row>
    <row r="1924" ht="12">
      <c r="M1924" s="11"/>
    </row>
    <row r="1925" ht="12">
      <c r="M1925" s="11"/>
    </row>
    <row r="1926" ht="12">
      <c r="M1926" s="11"/>
    </row>
    <row r="1927" ht="12">
      <c r="M1927" s="11"/>
    </row>
    <row r="1928" ht="12">
      <c r="M1928" s="11"/>
    </row>
    <row r="1929" ht="12">
      <c r="M1929" s="11"/>
    </row>
    <row r="1930" ht="12">
      <c r="M1930" s="11"/>
    </row>
    <row r="1931" ht="12">
      <c r="M1931" s="11"/>
    </row>
    <row r="1932" ht="12">
      <c r="M1932" s="11"/>
    </row>
    <row r="1933" ht="12">
      <c r="M1933" s="11"/>
    </row>
    <row r="1934" ht="12">
      <c r="M1934" s="11"/>
    </row>
    <row r="1935" ht="12">
      <c r="M1935" s="11"/>
    </row>
    <row r="1936" ht="12">
      <c r="M1936" s="11"/>
    </row>
    <row r="1937" ht="12">
      <c r="M1937" s="11"/>
    </row>
    <row r="1938" ht="12">
      <c r="M1938" s="11"/>
    </row>
    <row r="1939" ht="12">
      <c r="M1939" s="11"/>
    </row>
    <row r="1940" ht="12">
      <c r="M1940" s="11"/>
    </row>
    <row r="1941" ht="12">
      <c r="M1941" s="11"/>
    </row>
    <row r="1942" ht="12">
      <c r="M1942" s="11"/>
    </row>
    <row r="1943" ht="12">
      <c r="M1943" s="11"/>
    </row>
    <row r="1944" ht="12">
      <c r="M1944" s="11"/>
    </row>
    <row r="1945" ht="12">
      <c r="M1945" s="11"/>
    </row>
    <row r="1946" ht="12">
      <c r="M1946" s="11"/>
    </row>
    <row r="1947" ht="12">
      <c r="M1947" s="11"/>
    </row>
    <row r="1948" ht="12">
      <c r="M1948" s="11"/>
    </row>
    <row r="1949" ht="12">
      <c r="M1949" s="11"/>
    </row>
    <row r="1950" ht="12">
      <c r="M1950" s="11"/>
    </row>
    <row r="1951" ht="12">
      <c r="M1951" s="11"/>
    </row>
    <row r="1952" ht="12">
      <c r="M1952" s="11"/>
    </row>
    <row r="1953" ht="12">
      <c r="M1953" s="11"/>
    </row>
    <row r="1954" ht="12">
      <c r="M1954" s="11"/>
    </row>
    <row r="1955" ht="12">
      <c r="M1955" s="11"/>
    </row>
    <row r="1956" ht="12">
      <c r="M1956" s="11"/>
    </row>
    <row r="1957" ht="12">
      <c r="M1957" s="11"/>
    </row>
    <row r="1958" ht="12">
      <c r="M1958" s="11"/>
    </row>
    <row r="1959" ht="12">
      <c r="M1959" s="11"/>
    </row>
    <row r="1960" ht="12">
      <c r="M1960" s="11"/>
    </row>
    <row r="1961" ht="12">
      <c r="M1961" s="11"/>
    </row>
    <row r="1962" ht="12">
      <c r="M1962" s="11"/>
    </row>
    <row r="1963" ht="12">
      <c r="M1963" s="11"/>
    </row>
    <row r="1964" ht="12">
      <c r="M1964" s="11"/>
    </row>
    <row r="1965" ht="12">
      <c r="M1965" s="11"/>
    </row>
    <row r="1966" ht="12">
      <c r="M1966" s="11"/>
    </row>
    <row r="1967" ht="12">
      <c r="M1967" s="11"/>
    </row>
    <row r="1968" ht="12">
      <c r="M1968" s="11"/>
    </row>
    <row r="1969" ht="12">
      <c r="M1969" s="11"/>
    </row>
    <row r="1970" ht="12">
      <c r="M1970" s="11"/>
    </row>
    <row r="1971" ht="12">
      <c r="M1971" s="11"/>
    </row>
    <row r="1972" ht="12">
      <c r="M1972" s="11"/>
    </row>
    <row r="1973" ht="12">
      <c r="M1973" s="11"/>
    </row>
    <row r="1974" ht="12">
      <c r="M1974" s="11"/>
    </row>
    <row r="1975" ht="12">
      <c r="M1975" s="11"/>
    </row>
    <row r="1976" ht="12">
      <c r="M1976" s="11"/>
    </row>
    <row r="1977" ht="12">
      <c r="M1977" s="11"/>
    </row>
    <row r="1978" ht="12">
      <c r="M1978" s="11"/>
    </row>
    <row r="1979" ht="12">
      <c r="M1979" s="11"/>
    </row>
    <row r="1980" ht="12">
      <c r="M1980" s="11"/>
    </row>
    <row r="1981" ht="12">
      <c r="M1981" s="11"/>
    </row>
    <row r="1982" ht="12">
      <c r="M1982" s="11"/>
    </row>
    <row r="1983" ht="12">
      <c r="M1983" s="11"/>
    </row>
    <row r="1984" ht="12">
      <c r="M1984" s="11"/>
    </row>
    <row r="1985" ht="12">
      <c r="M1985" s="11"/>
    </row>
    <row r="1986" ht="12">
      <c r="M1986" s="11"/>
    </row>
    <row r="1987" ht="12">
      <c r="M1987" s="11"/>
    </row>
    <row r="1988" ht="12">
      <c r="M1988" s="11"/>
    </row>
    <row r="1989" ht="12">
      <c r="M1989" s="11"/>
    </row>
    <row r="1990" ht="12">
      <c r="M1990" s="11"/>
    </row>
    <row r="1991" ht="12">
      <c r="M1991" s="11"/>
    </row>
    <row r="1992" ht="12">
      <c r="M1992" s="11"/>
    </row>
    <row r="1993" ht="12">
      <c r="M1993" s="11"/>
    </row>
    <row r="1994" ht="12">
      <c r="M1994" s="11"/>
    </row>
    <row r="1995" ht="12">
      <c r="M1995" s="11"/>
    </row>
    <row r="1996" ht="12">
      <c r="M1996" s="11"/>
    </row>
    <row r="1997" ht="12">
      <c r="M1997" s="11"/>
    </row>
    <row r="1998" ht="12">
      <c r="M1998" s="11"/>
    </row>
    <row r="1999" ht="12">
      <c r="M1999" s="11"/>
    </row>
    <row r="2000" ht="12">
      <c r="M2000" s="11"/>
    </row>
    <row r="2001" ht="12">
      <c r="M2001" s="11"/>
    </row>
    <row r="2002" ht="12">
      <c r="M2002" s="11"/>
    </row>
    <row r="2003" ht="12">
      <c r="M2003" s="11"/>
    </row>
    <row r="2004" ht="12">
      <c r="M2004" s="11"/>
    </row>
    <row r="2005" ht="12">
      <c r="M2005" s="11"/>
    </row>
    <row r="2006" ht="12">
      <c r="M2006" s="11"/>
    </row>
    <row r="2007" ht="12">
      <c r="M2007" s="11"/>
    </row>
    <row r="2008" ht="12">
      <c r="M2008" s="11"/>
    </row>
    <row r="2009" ht="12">
      <c r="M2009" s="11"/>
    </row>
    <row r="2010" ht="12">
      <c r="M2010" s="11"/>
    </row>
    <row r="2011" ht="12">
      <c r="M2011" s="11"/>
    </row>
    <row r="2012" ht="12">
      <c r="M2012" s="11"/>
    </row>
    <row r="2013" ht="12">
      <c r="M2013" s="11"/>
    </row>
    <row r="2014" ht="12">
      <c r="M2014" s="11"/>
    </row>
    <row r="2015" ht="12">
      <c r="M2015" s="11"/>
    </row>
    <row r="2016" ht="12">
      <c r="M2016" s="11"/>
    </row>
    <row r="2017" ht="12">
      <c r="M2017" s="11"/>
    </row>
    <row r="2018" ht="12">
      <c r="M2018" s="11"/>
    </row>
    <row r="2019" ht="12">
      <c r="M2019" s="11"/>
    </row>
    <row r="2020" ht="12">
      <c r="M2020" s="11"/>
    </row>
    <row r="2021" ht="12">
      <c r="M2021" s="11"/>
    </row>
    <row r="2022" ht="12">
      <c r="M2022" s="11"/>
    </row>
    <row r="2023" ht="12">
      <c r="M2023" s="11"/>
    </row>
    <row r="2024" ht="12">
      <c r="M2024" s="11"/>
    </row>
    <row r="2025" ht="12">
      <c r="M2025" s="11"/>
    </row>
    <row r="2026" ht="12">
      <c r="M2026" s="11"/>
    </row>
    <row r="2027" ht="12">
      <c r="M2027" s="11"/>
    </row>
    <row r="2028" ht="12">
      <c r="M2028" s="11"/>
    </row>
    <row r="2029" ht="12">
      <c r="M2029" s="11"/>
    </row>
    <row r="2030" ht="12">
      <c r="M2030" s="11"/>
    </row>
    <row r="2031" ht="12">
      <c r="M2031" s="11"/>
    </row>
    <row r="2032" ht="12">
      <c r="M2032" s="11"/>
    </row>
    <row r="2033" ht="12">
      <c r="M2033" s="11"/>
    </row>
    <row r="2034" ht="12">
      <c r="M2034" s="11"/>
    </row>
    <row r="2035" ht="12">
      <c r="M2035" s="11"/>
    </row>
    <row r="2036" ht="12">
      <c r="M2036" s="11"/>
    </row>
    <row r="2037" ht="12">
      <c r="M2037" s="11"/>
    </row>
    <row r="2038" ht="12">
      <c r="M2038" s="11"/>
    </row>
    <row r="2039" ht="12">
      <c r="M2039" s="11"/>
    </row>
    <row r="2040" ht="12">
      <c r="M2040" s="11"/>
    </row>
    <row r="2041" ht="12">
      <c r="M2041" s="11"/>
    </row>
    <row r="2042" ht="12">
      <c r="M2042" s="11"/>
    </row>
    <row r="2043" ht="12">
      <c r="M2043" s="11"/>
    </row>
    <row r="2044" ht="12">
      <c r="M2044" s="11"/>
    </row>
    <row r="2045" ht="12">
      <c r="M2045" s="11"/>
    </row>
    <row r="2046" ht="12">
      <c r="M2046" s="11"/>
    </row>
    <row r="2047" ht="12">
      <c r="M2047" s="11"/>
    </row>
    <row r="2048" ht="12">
      <c r="M2048" s="11"/>
    </row>
    <row r="2049" ht="12">
      <c r="M2049" s="11"/>
    </row>
    <row r="2050" ht="12">
      <c r="M2050" s="11"/>
    </row>
    <row r="2051" ht="12">
      <c r="M2051" s="11"/>
    </row>
    <row r="2052" ht="12">
      <c r="M2052" s="11"/>
    </row>
    <row r="2053" ht="12">
      <c r="M2053" s="11"/>
    </row>
    <row r="2054" ht="12">
      <c r="M2054" s="11"/>
    </row>
    <row r="2055" ht="12">
      <c r="M2055" s="11"/>
    </row>
    <row r="2056" ht="12">
      <c r="M2056" s="11"/>
    </row>
    <row r="2057" ht="12">
      <c r="M2057" s="11"/>
    </row>
    <row r="2058" ht="12">
      <c r="M2058" s="11"/>
    </row>
    <row r="2059" ht="12">
      <c r="M2059" s="11"/>
    </row>
    <row r="2060" ht="12">
      <c r="M2060" s="11"/>
    </row>
    <row r="2061" ht="12">
      <c r="M2061" s="11"/>
    </row>
    <row r="2062" ht="12">
      <c r="M2062" s="11"/>
    </row>
    <row r="2063" ht="12">
      <c r="M2063" s="11"/>
    </row>
    <row r="2064" ht="12">
      <c r="M2064" s="11"/>
    </row>
    <row r="2065" ht="12">
      <c r="M2065" s="11"/>
    </row>
    <row r="2066" ht="12">
      <c r="M2066" s="11"/>
    </row>
    <row r="2067" ht="12">
      <c r="M2067" s="11"/>
    </row>
    <row r="2068" ht="12">
      <c r="M2068" s="11"/>
    </row>
    <row r="2069" ht="12">
      <c r="M2069" s="11"/>
    </row>
    <row r="2070" ht="12">
      <c r="M2070" s="11"/>
    </row>
    <row r="2071" ht="12">
      <c r="M2071" s="11"/>
    </row>
    <row r="2072" ht="12">
      <c r="M2072" s="11"/>
    </row>
    <row r="2073" ht="12">
      <c r="M2073" s="11"/>
    </row>
    <row r="2074" ht="12">
      <c r="M2074" s="11"/>
    </row>
    <row r="2075" ht="12">
      <c r="M2075" s="11"/>
    </row>
    <row r="2076" ht="12">
      <c r="M2076" s="11"/>
    </row>
    <row r="2077" ht="12">
      <c r="M2077" s="11"/>
    </row>
    <row r="2078" ht="12">
      <c r="M2078" s="11"/>
    </row>
    <row r="2079" ht="12">
      <c r="M2079" s="11"/>
    </row>
    <row r="2080" ht="12">
      <c r="M2080" s="11"/>
    </row>
    <row r="2081" ht="12">
      <c r="M2081" s="11"/>
    </row>
    <row r="2082" ht="12">
      <c r="M2082" s="11"/>
    </row>
    <row r="2083" ht="12">
      <c r="M2083" s="11"/>
    </row>
    <row r="2084" ht="12">
      <c r="M2084" s="11"/>
    </row>
    <row r="2085" ht="12">
      <c r="M2085" s="11"/>
    </row>
    <row r="2086" ht="12">
      <c r="M2086" s="11"/>
    </row>
    <row r="2087" ht="12">
      <c r="M2087" s="11"/>
    </row>
    <row r="2088" ht="12">
      <c r="M2088" s="11"/>
    </row>
    <row r="2089" ht="12">
      <c r="M2089" s="11"/>
    </row>
    <row r="2090" ht="12">
      <c r="M2090" s="11"/>
    </row>
    <row r="2091" ht="12">
      <c r="M2091" s="11"/>
    </row>
    <row r="2092" ht="12">
      <c r="M2092" s="11"/>
    </row>
    <row r="2093" ht="12">
      <c r="M2093" s="11"/>
    </row>
    <row r="2094" ht="12">
      <c r="M2094" s="11"/>
    </row>
    <row r="2095" ht="12">
      <c r="M2095" s="11"/>
    </row>
    <row r="2096" ht="12">
      <c r="M2096" s="11"/>
    </row>
    <row r="2097" ht="12">
      <c r="M2097" s="11"/>
    </row>
    <row r="2098" ht="12">
      <c r="M2098" s="11"/>
    </row>
    <row r="2099" ht="12">
      <c r="M2099" s="11"/>
    </row>
    <row r="2100" ht="12">
      <c r="M2100" s="11"/>
    </row>
    <row r="2101" ht="12">
      <c r="M2101" s="11"/>
    </row>
    <row r="2102" ht="12">
      <c r="M2102" s="11"/>
    </row>
    <row r="2103" ht="12">
      <c r="M2103" s="11"/>
    </row>
    <row r="2104" ht="12">
      <c r="M2104" s="11"/>
    </row>
    <row r="2105" ht="12">
      <c r="M2105" s="11"/>
    </row>
    <row r="2106" ht="12">
      <c r="M2106" s="11"/>
    </row>
    <row r="2107" ht="12">
      <c r="M2107" s="11"/>
    </row>
    <row r="2108" ht="12">
      <c r="M2108" s="11"/>
    </row>
    <row r="2109" ht="12">
      <c r="M2109" s="11"/>
    </row>
    <row r="2110" ht="12">
      <c r="M2110" s="11"/>
    </row>
    <row r="2111" ht="12">
      <c r="M2111" s="11"/>
    </row>
    <row r="2112" ht="12">
      <c r="M2112" s="11"/>
    </row>
    <row r="2113" ht="12">
      <c r="M2113" s="11"/>
    </row>
    <row r="2114" ht="12">
      <c r="M2114" s="11"/>
    </row>
    <row r="2115" ht="12">
      <c r="M2115" s="11"/>
    </row>
    <row r="2116" ht="12">
      <c r="M2116" s="11"/>
    </row>
    <row r="2117" ht="12">
      <c r="M2117" s="11"/>
    </row>
    <row r="2118" ht="12">
      <c r="M2118" s="11"/>
    </row>
    <row r="2119" ht="12">
      <c r="M2119" s="11"/>
    </row>
    <row r="2120" ht="12">
      <c r="M2120" s="11"/>
    </row>
    <row r="2121" ht="12">
      <c r="M2121" s="11"/>
    </row>
    <row r="2122" ht="12">
      <c r="M2122" s="11"/>
    </row>
    <row r="2123" ht="12">
      <c r="M2123" s="11"/>
    </row>
    <row r="2124" ht="12">
      <c r="M2124" s="11"/>
    </row>
    <row r="2125" ht="12">
      <c r="M2125" s="11"/>
    </row>
    <row r="2126" ht="12">
      <c r="M2126" s="11"/>
    </row>
    <row r="2127" ht="12">
      <c r="M2127" s="11"/>
    </row>
    <row r="2128" ht="12">
      <c r="M2128" s="11"/>
    </row>
    <row r="2129" ht="12">
      <c r="M2129" s="11"/>
    </row>
    <row r="2130" ht="12">
      <c r="M2130" s="11"/>
    </row>
    <row r="2131" ht="12">
      <c r="M2131" s="11"/>
    </row>
    <row r="2132" ht="12">
      <c r="M2132" s="11"/>
    </row>
    <row r="2133" ht="12">
      <c r="M2133" s="11"/>
    </row>
    <row r="2134" ht="12">
      <c r="M2134" s="11"/>
    </row>
    <row r="2135" ht="12">
      <c r="M2135" s="11"/>
    </row>
    <row r="2136" ht="12">
      <c r="M2136" s="11"/>
    </row>
    <row r="2137" ht="12">
      <c r="M2137" s="11"/>
    </row>
    <row r="2138" ht="12">
      <c r="M2138" s="11"/>
    </row>
    <row r="2139" ht="12">
      <c r="M2139" s="11"/>
    </row>
    <row r="2140" ht="12">
      <c r="M2140" s="11"/>
    </row>
    <row r="2141" ht="12">
      <c r="M2141" s="11"/>
    </row>
    <row r="2142" ht="12">
      <c r="M2142" s="11"/>
    </row>
    <row r="2143" ht="12">
      <c r="M2143" s="11"/>
    </row>
    <row r="2144" ht="12">
      <c r="M2144" s="11"/>
    </row>
    <row r="2145" ht="12">
      <c r="M2145" s="11"/>
    </row>
    <row r="2146" ht="12">
      <c r="M2146" s="11"/>
    </row>
    <row r="2147" ht="12">
      <c r="M2147" s="11"/>
    </row>
    <row r="2148" ht="12">
      <c r="M2148" s="11"/>
    </row>
    <row r="2149" ht="12">
      <c r="M2149" s="11"/>
    </row>
    <row r="2150" ht="12">
      <c r="M2150" s="11"/>
    </row>
    <row r="2151" ht="12">
      <c r="M2151" s="11"/>
    </row>
    <row r="2152" ht="12">
      <c r="M2152" s="11"/>
    </row>
    <row r="2153" ht="12">
      <c r="M2153" s="11"/>
    </row>
    <row r="2154" ht="12">
      <c r="M2154" s="11"/>
    </row>
    <row r="2155" ht="12">
      <c r="M2155" s="11"/>
    </row>
    <row r="2156" ht="12">
      <c r="M2156" s="11"/>
    </row>
    <row r="2157" ht="12">
      <c r="M2157" s="11"/>
    </row>
    <row r="2158" ht="12">
      <c r="M2158" s="11"/>
    </row>
    <row r="2159" ht="12">
      <c r="M2159" s="11"/>
    </row>
    <row r="2160" ht="12">
      <c r="M2160" s="11"/>
    </row>
    <row r="2161" ht="12">
      <c r="M2161" s="11"/>
    </row>
    <row r="2162" ht="12">
      <c r="M2162" s="11"/>
    </row>
    <row r="2163" ht="12">
      <c r="M2163" s="11"/>
    </row>
    <row r="2164" ht="12">
      <c r="M2164" s="11"/>
    </row>
    <row r="2165" ht="12">
      <c r="M2165" s="11"/>
    </row>
    <row r="2166" ht="12">
      <c r="M2166" s="11"/>
    </row>
    <row r="2167" ht="12">
      <c r="M2167" s="11"/>
    </row>
    <row r="2168" ht="12">
      <c r="M2168" s="11"/>
    </row>
    <row r="2169" ht="12">
      <c r="M2169" s="11"/>
    </row>
    <row r="2170" ht="12">
      <c r="M2170" s="11"/>
    </row>
    <row r="2171" ht="12">
      <c r="M2171" s="11"/>
    </row>
    <row r="2172" ht="12">
      <c r="M2172" s="11"/>
    </row>
    <row r="2173" ht="12">
      <c r="M2173" s="11"/>
    </row>
    <row r="2174" ht="12">
      <c r="M2174" s="11"/>
    </row>
    <row r="2175" ht="12">
      <c r="M2175" s="11"/>
    </row>
    <row r="2176" ht="12">
      <c r="M2176" s="11"/>
    </row>
    <row r="2177" ht="12">
      <c r="M2177" s="11"/>
    </row>
    <row r="2178" ht="12">
      <c r="M2178" s="11"/>
    </row>
    <row r="2179" ht="12">
      <c r="M2179" s="11"/>
    </row>
    <row r="2180" ht="12">
      <c r="M2180" s="11"/>
    </row>
    <row r="2181" ht="12">
      <c r="M2181" s="11"/>
    </row>
    <row r="2182" ht="12">
      <c r="M2182" s="11"/>
    </row>
    <row r="2183" ht="12">
      <c r="M2183" s="11"/>
    </row>
    <row r="2184" ht="12">
      <c r="M2184" s="11"/>
    </row>
    <row r="2185" ht="12">
      <c r="M2185" s="11"/>
    </row>
    <row r="2186" ht="12">
      <c r="M2186" s="11"/>
    </row>
    <row r="2187" ht="12">
      <c r="M2187" s="11"/>
    </row>
    <row r="2188" ht="12">
      <c r="M2188" s="11"/>
    </row>
    <row r="2189" ht="12">
      <c r="M2189" s="11"/>
    </row>
    <row r="2190" ht="12">
      <c r="M2190" s="11"/>
    </row>
    <row r="2191" ht="12">
      <c r="M2191" s="11"/>
    </row>
    <row r="2192" ht="12">
      <c r="M2192" s="11"/>
    </row>
    <row r="2193" ht="12">
      <c r="M2193" s="11"/>
    </row>
    <row r="2194" ht="12">
      <c r="M2194" s="11"/>
    </row>
    <row r="2195" ht="12">
      <c r="M2195" s="11"/>
    </row>
    <row r="2196" ht="12">
      <c r="M2196" s="11"/>
    </row>
    <row r="2197" ht="12">
      <c r="M2197" s="11"/>
    </row>
    <row r="2198" ht="12">
      <c r="M2198" s="11"/>
    </row>
    <row r="2199" ht="12">
      <c r="M2199" s="11"/>
    </row>
    <row r="2200" ht="12">
      <c r="M2200" s="11"/>
    </row>
    <row r="2201" ht="12">
      <c r="M2201" s="11"/>
    </row>
    <row r="2202" ht="12">
      <c r="M2202" s="11"/>
    </row>
    <row r="2203" ht="12">
      <c r="M2203" s="11"/>
    </row>
    <row r="2204" ht="12">
      <c r="M2204" s="11"/>
    </row>
    <row r="2205" ht="12">
      <c r="M2205" s="11"/>
    </row>
    <row r="2206" ht="12">
      <c r="M2206" s="11"/>
    </row>
    <row r="2207" ht="12">
      <c r="M2207" s="11"/>
    </row>
    <row r="2208" ht="12">
      <c r="M2208" s="11"/>
    </row>
    <row r="2209" ht="12">
      <c r="M2209" s="11"/>
    </row>
    <row r="2210" ht="12">
      <c r="M2210" s="11"/>
    </row>
    <row r="2211" ht="12">
      <c r="M2211" s="11"/>
    </row>
    <row r="2212" ht="12">
      <c r="M2212" s="11"/>
    </row>
    <row r="2213" ht="12">
      <c r="M2213" s="11"/>
    </row>
    <row r="2214" ht="12">
      <c r="M2214" s="11"/>
    </row>
    <row r="2215" ht="12">
      <c r="M2215" s="11"/>
    </row>
    <row r="2216" ht="12">
      <c r="M2216" s="11"/>
    </row>
    <row r="2217" ht="12">
      <c r="M2217" s="11"/>
    </row>
    <row r="2218" ht="12">
      <c r="M2218" s="11"/>
    </row>
    <row r="2219" ht="12">
      <c r="M2219" s="11"/>
    </row>
    <row r="2220" ht="12">
      <c r="M2220" s="11"/>
    </row>
    <row r="2221" ht="12">
      <c r="M2221" s="11"/>
    </row>
    <row r="2222" ht="12">
      <c r="M2222" s="11"/>
    </row>
    <row r="2223" ht="12">
      <c r="M2223" s="11"/>
    </row>
    <row r="2224" ht="12">
      <c r="M2224" s="11"/>
    </row>
    <row r="2225" ht="12">
      <c r="M2225" s="11"/>
    </row>
    <row r="2226" ht="12">
      <c r="M2226" s="11"/>
    </row>
    <row r="2227" ht="12">
      <c r="M2227" s="11"/>
    </row>
    <row r="2228" ht="12">
      <c r="M2228" s="11"/>
    </row>
    <row r="2229" ht="12">
      <c r="M2229" s="11"/>
    </row>
    <row r="2230" ht="12">
      <c r="M2230" s="11"/>
    </row>
    <row r="2231" ht="12">
      <c r="M2231" s="11"/>
    </row>
    <row r="2232" ht="12">
      <c r="M2232" s="11"/>
    </row>
    <row r="2233" ht="12">
      <c r="M2233" s="11"/>
    </row>
    <row r="2234" ht="12">
      <c r="M2234" s="11"/>
    </row>
    <row r="2235" ht="12">
      <c r="M2235" s="11"/>
    </row>
    <row r="2236" ht="12">
      <c r="M2236" s="11"/>
    </row>
    <row r="2237" ht="12">
      <c r="M2237" s="11"/>
    </row>
    <row r="2238" ht="12">
      <c r="M2238" s="11"/>
    </row>
    <row r="2239" ht="12">
      <c r="M2239" s="11"/>
    </row>
    <row r="2240" ht="12">
      <c r="M2240" s="11"/>
    </row>
    <row r="2241" ht="12">
      <c r="M2241" s="11"/>
    </row>
    <row r="2242" ht="12">
      <c r="M2242" s="11"/>
    </row>
    <row r="2243" ht="12">
      <c r="M2243" s="11"/>
    </row>
    <row r="2244" ht="12">
      <c r="M2244" s="11"/>
    </row>
    <row r="2245" ht="12">
      <c r="M2245" s="11"/>
    </row>
    <row r="2246" ht="12">
      <c r="M2246" s="11"/>
    </row>
    <row r="2247" ht="12">
      <c r="M2247" s="11"/>
    </row>
    <row r="2248" ht="12">
      <c r="M2248" s="11"/>
    </row>
    <row r="2249" ht="12">
      <c r="M2249" s="11"/>
    </row>
    <row r="2250" ht="12">
      <c r="M2250" s="11"/>
    </row>
    <row r="2251" ht="12">
      <c r="M2251" s="11"/>
    </row>
    <row r="2252" ht="12">
      <c r="M2252" s="11"/>
    </row>
    <row r="2253" ht="12">
      <c r="M2253" s="11"/>
    </row>
    <row r="2254" ht="12">
      <c r="M2254" s="11"/>
    </row>
    <row r="2255" ht="12">
      <c r="M2255" s="11"/>
    </row>
    <row r="2256" ht="12">
      <c r="M2256" s="11"/>
    </row>
    <row r="2257" ht="12">
      <c r="M2257" s="11"/>
    </row>
    <row r="2258" ht="12">
      <c r="M2258" s="11"/>
    </row>
    <row r="2259" ht="12">
      <c r="M2259" s="11"/>
    </row>
    <row r="2260" ht="12">
      <c r="M2260" s="11"/>
    </row>
    <row r="2261" ht="12">
      <c r="M2261" s="11"/>
    </row>
    <row r="2262" ht="12">
      <c r="M2262" s="11"/>
    </row>
    <row r="2263" ht="12">
      <c r="M2263" s="11"/>
    </row>
    <row r="2264" ht="12">
      <c r="M2264" s="11"/>
    </row>
    <row r="2265" ht="12">
      <c r="M2265" s="11"/>
    </row>
    <row r="2266" ht="12">
      <c r="M2266" s="11"/>
    </row>
    <row r="2267" ht="12">
      <c r="M2267" s="11"/>
    </row>
    <row r="2268" ht="12">
      <c r="M2268" s="11"/>
    </row>
    <row r="2269" ht="12">
      <c r="M2269" s="11"/>
    </row>
    <row r="2270" ht="12">
      <c r="M2270" s="11"/>
    </row>
    <row r="2271" ht="12">
      <c r="M2271" s="11"/>
    </row>
    <row r="2272" ht="12">
      <c r="M2272" s="11"/>
    </row>
    <row r="2273" ht="12">
      <c r="M2273" s="11"/>
    </row>
    <row r="2274" ht="12">
      <c r="M2274" s="11"/>
    </row>
    <row r="2275" ht="12">
      <c r="M2275" s="11"/>
    </row>
    <row r="2276" ht="12">
      <c r="M2276" s="11"/>
    </row>
    <row r="2277" ht="12">
      <c r="M2277" s="11"/>
    </row>
    <row r="2278" ht="12">
      <c r="M2278" s="11"/>
    </row>
    <row r="2279" ht="12">
      <c r="M2279" s="11"/>
    </row>
    <row r="2280" ht="12">
      <c r="M2280" s="11"/>
    </row>
    <row r="2281" ht="12">
      <c r="M2281" s="11"/>
    </row>
    <row r="2282" ht="12">
      <c r="M2282" s="11"/>
    </row>
    <row r="2283" ht="12">
      <c r="M2283" s="11"/>
    </row>
    <row r="2284" ht="12">
      <c r="M2284" s="11"/>
    </row>
    <row r="2285" ht="12">
      <c r="M2285" s="11"/>
    </row>
    <row r="2286" ht="12">
      <c r="M2286" s="11"/>
    </row>
    <row r="2287" ht="12">
      <c r="M2287" s="11"/>
    </row>
    <row r="2288" ht="12">
      <c r="M2288" s="11"/>
    </row>
    <row r="2289" ht="12">
      <c r="M2289" s="11"/>
    </row>
    <row r="2290" ht="12">
      <c r="M2290" s="11"/>
    </row>
    <row r="2291" ht="12">
      <c r="M2291" s="11"/>
    </row>
    <row r="2292" ht="12">
      <c r="M2292" s="11"/>
    </row>
    <row r="2293" ht="12">
      <c r="M2293" s="11"/>
    </row>
    <row r="2294" ht="12">
      <c r="M2294" s="11"/>
    </row>
    <row r="2295" ht="12">
      <c r="M2295" s="11"/>
    </row>
    <row r="2296" ht="12">
      <c r="M2296" s="11"/>
    </row>
    <row r="2297" ht="12">
      <c r="M2297" s="11"/>
    </row>
    <row r="2298" ht="12">
      <c r="M2298" s="11"/>
    </row>
    <row r="2299" ht="12">
      <c r="M2299" s="11"/>
    </row>
    <row r="2300" ht="12">
      <c r="M2300" s="11"/>
    </row>
    <row r="2301" ht="12">
      <c r="M2301" s="11"/>
    </row>
    <row r="2302" ht="12">
      <c r="M2302" s="11"/>
    </row>
    <row r="2303" ht="12">
      <c r="M2303" s="11"/>
    </row>
    <row r="2304" ht="12">
      <c r="M2304" s="11"/>
    </row>
    <row r="2305" ht="12">
      <c r="M2305" s="11"/>
    </row>
    <row r="2306" ht="12">
      <c r="M2306" s="11"/>
    </row>
    <row r="2307" ht="12">
      <c r="M2307" s="11"/>
    </row>
    <row r="2308" ht="12">
      <c r="M2308" s="11"/>
    </row>
    <row r="2309" ht="12">
      <c r="M2309" s="11"/>
    </row>
    <row r="2310" ht="12">
      <c r="M2310" s="11"/>
    </row>
    <row r="2311" ht="12">
      <c r="M2311" s="11"/>
    </row>
    <row r="2312" ht="12">
      <c r="M2312" s="11"/>
    </row>
    <row r="2313" ht="12">
      <c r="M2313" s="11"/>
    </row>
    <row r="2314" ht="12">
      <c r="M2314" s="11"/>
    </row>
    <row r="2315" ht="12">
      <c r="M2315" s="11"/>
    </row>
    <row r="2316" ht="12">
      <c r="M2316" s="11"/>
    </row>
    <row r="2317" ht="12">
      <c r="M2317" s="11"/>
    </row>
    <row r="2318" ht="12">
      <c r="M2318" s="11"/>
    </row>
    <row r="2319" ht="12">
      <c r="M2319" s="11"/>
    </row>
    <row r="2320" ht="12">
      <c r="M2320" s="11"/>
    </row>
    <row r="2321" ht="12">
      <c r="M2321" s="11"/>
    </row>
    <row r="2322" ht="12">
      <c r="M2322" s="11"/>
    </row>
    <row r="2323" ht="12">
      <c r="M2323" s="11"/>
    </row>
    <row r="2324" ht="12">
      <c r="M2324" s="11"/>
    </row>
    <row r="2325" ht="12">
      <c r="M2325" s="11"/>
    </row>
    <row r="2326" ht="12">
      <c r="M2326" s="11"/>
    </row>
    <row r="2327" ht="12">
      <c r="M2327" s="11"/>
    </row>
    <row r="2328" ht="12">
      <c r="M2328" s="11"/>
    </row>
    <row r="2329" ht="12">
      <c r="M2329" s="11"/>
    </row>
    <row r="2330" ht="12">
      <c r="M2330" s="11"/>
    </row>
    <row r="2331" ht="12">
      <c r="M2331" s="11"/>
    </row>
    <row r="2332" ht="12">
      <c r="M2332" s="11"/>
    </row>
    <row r="2333" ht="12">
      <c r="M2333" s="11"/>
    </row>
    <row r="2334" ht="12">
      <c r="M2334" s="11"/>
    </row>
    <row r="2335" ht="12">
      <c r="M2335" s="11"/>
    </row>
    <row r="2336" ht="12">
      <c r="M2336" s="11"/>
    </row>
    <row r="2337" ht="12">
      <c r="M2337" s="11"/>
    </row>
    <row r="2338" ht="12">
      <c r="M2338" s="11"/>
    </row>
    <row r="2339" ht="12">
      <c r="M2339" s="11"/>
    </row>
    <row r="2340" ht="12">
      <c r="M2340" s="11"/>
    </row>
    <row r="2341" ht="12">
      <c r="M2341" s="11"/>
    </row>
    <row r="2342" ht="12">
      <c r="M2342" s="11"/>
    </row>
    <row r="2343" ht="12">
      <c r="M2343" s="11"/>
    </row>
    <row r="2344" ht="12">
      <c r="M2344" s="11"/>
    </row>
    <row r="2345" ht="12">
      <c r="M2345" s="11"/>
    </row>
    <row r="2346" ht="12">
      <c r="M2346" s="11"/>
    </row>
    <row r="2347" ht="12">
      <c r="M2347" s="11"/>
    </row>
    <row r="2348" ht="12">
      <c r="M2348" s="11"/>
    </row>
    <row r="2349" ht="12">
      <c r="M2349" s="11"/>
    </row>
    <row r="2350" ht="12">
      <c r="M2350" s="11"/>
    </row>
    <row r="2351" ht="12">
      <c r="M2351" s="11"/>
    </row>
    <row r="2352" ht="12">
      <c r="M2352" s="11"/>
    </row>
    <row r="2353" ht="12">
      <c r="M2353" s="11"/>
    </row>
    <row r="2354" ht="12">
      <c r="M2354" s="11"/>
    </row>
    <row r="2355" ht="12">
      <c r="M2355" s="11"/>
    </row>
    <row r="2356" ht="12">
      <c r="M2356" s="11"/>
    </row>
    <row r="2357" ht="12">
      <c r="M2357" s="11"/>
    </row>
    <row r="2358" ht="12">
      <c r="M2358" s="11"/>
    </row>
    <row r="2359" ht="12">
      <c r="M2359" s="11"/>
    </row>
    <row r="2360" ht="12">
      <c r="M2360" s="11"/>
    </row>
    <row r="2361" ht="12">
      <c r="M2361" s="11"/>
    </row>
    <row r="2362" ht="12">
      <c r="M2362" s="11"/>
    </row>
    <row r="2363" ht="12">
      <c r="M2363" s="11"/>
    </row>
    <row r="2364" ht="12">
      <c r="M2364" s="11"/>
    </row>
    <row r="2365" ht="12">
      <c r="M2365" s="11"/>
    </row>
    <row r="2366" ht="12">
      <c r="M2366" s="11"/>
    </row>
    <row r="2367" ht="12">
      <c r="M2367" s="11"/>
    </row>
    <row r="2368" ht="12">
      <c r="M2368" s="11"/>
    </row>
    <row r="2369" ht="12">
      <c r="M2369" s="11"/>
    </row>
    <row r="2370" ht="12">
      <c r="M2370" s="11"/>
    </row>
    <row r="2371" ht="12">
      <c r="M2371" s="11"/>
    </row>
    <row r="2372" ht="12">
      <c r="M2372" s="11"/>
    </row>
    <row r="2373" ht="12">
      <c r="M2373" s="11"/>
    </row>
    <row r="2374" ht="12">
      <c r="M2374" s="11"/>
    </row>
    <row r="2375" ht="12">
      <c r="M2375" s="11"/>
    </row>
    <row r="2376" ht="12">
      <c r="M2376" s="11"/>
    </row>
    <row r="2377" ht="12">
      <c r="M2377" s="11"/>
    </row>
    <row r="2378" ht="12">
      <c r="M2378" s="11"/>
    </row>
    <row r="2379" ht="12">
      <c r="M2379" s="11"/>
    </row>
    <row r="2380" ht="12">
      <c r="M2380" s="11"/>
    </row>
    <row r="2381" ht="12">
      <c r="M2381" s="11"/>
    </row>
    <row r="2382" ht="12">
      <c r="M2382" s="11"/>
    </row>
    <row r="2383" ht="12">
      <c r="M2383" s="11"/>
    </row>
    <row r="2384" ht="12">
      <c r="M2384" s="11"/>
    </row>
    <row r="2385" ht="12">
      <c r="M2385" s="11"/>
    </row>
    <row r="2386" ht="12">
      <c r="M2386" s="11"/>
    </row>
    <row r="2387" ht="12">
      <c r="M2387" s="11"/>
    </row>
    <row r="2388" ht="12">
      <c r="M2388" s="11"/>
    </row>
    <row r="2389" ht="12">
      <c r="M2389" s="11"/>
    </row>
    <row r="2390" ht="12">
      <c r="M2390" s="11"/>
    </row>
    <row r="2391" ht="12">
      <c r="M2391" s="11"/>
    </row>
    <row r="2392" ht="12">
      <c r="M2392" s="11"/>
    </row>
    <row r="2393" ht="12">
      <c r="M2393" s="11"/>
    </row>
    <row r="2394" ht="12">
      <c r="M2394" s="11"/>
    </row>
    <row r="2395" ht="12">
      <c r="M2395" s="11"/>
    </row>
    <row r="2396" ht="12">
      <c r="M2396" s="11"/>
    </row>
    <row r="2397" ht="12">
      <c r="M2397" s="11"/>
    </row>
    <row r="2398" ht="12">
      <c r="M2398" s="11"/>
    </row>
    <row r="2399" ht="12">
      <c r="M2399" s="11"/>
    </row>
    <row r="2400" ht="12">
      <c r="M2400" s="11"/>
    </row>
    <row r="2401" ht="12">
      <c r="M2401" s="11"/>
    </row>
    <row r="2402" ht="12">
      <c r="M2402" s="11"/>
    </row>
    <row r="2403" ht="12">
      <c r="M2403" s="11"/>
    </row>
    <row r="2404" ht="12">
      <c r="M2404" s="11"/>
    </row>
    <row r="2405" ht="12">
      <c r="M2405" s="11"/>
    </row>
    <row r="2406" ht="12">
      <c r="M2406" s="11"/>
    </row>
    <row r="2407" ht="12">
      <c r="M2407" s="11"/>
    </row>
    <row r="2408" ht="12">
      <c r="M2408" s="11"/>
    </row>
    <row r="2409" ht="12">
      <c r="M2409" s="11"/>
    </row>
    <row r="2410" ht="12">
      <c r="M2410" s="11"/>
    </row>
    <row r="2411" ht="12">
      <c r="M2411" s="11"/>
    </row>
    <row r="2412" ht="12">
      <c r="M2412" s="11"/>
    </row>
    <row r="2413" ht="12">
      <c r="M2413" s="11"/>
    </row>
    <row r="2414" ht="12">
      <c r="M2414" s="11"/>
    </row>
    <row r="2415" ht="12">
      <c r="M2415" s="11"/>
    </row>
    <row r="2416" ht="12">
      <c r="M2416" s="11"/>
    </row>
    <row r="2417" ht="12">
      <c r="M2417" s="11"/>
    </row>
    <row r="2418" ht="12">
      <c r="M2418" s="11"/>
    </row>
    <row r="2419" ht="12">
      <c r="M2419" s="11"/>
    </row>
    <row r="2420" ht="12">
      <c r="M2420" s="11"/>
    </row>
    <row r="2421" ht="12">
      <c r="M2421" s="11"/>
    </row>
    <row r="2422" ht="12">
      <c r="M2422" s="11"/>
    </row>
    <row r="2423" ht="12">
      <c r="M2423" s="11"/>
    </row>
    <row r="2424" ht="12">
      <c r="M2424" s="11"/>
    </row>
    <row r="2425" ht="12">
      <c r="M2425" s="11"/>
    </row>
    <row r="2426" ht="12">
      <c r="M2426" s="11"/>
    </row>
    <row r="2427" ht="12">
      <c r="M2427" s="11"/>
    </row>
    <row r="2428" ht="12">
      <c r="M2428" s="11"/>
    </row>
    <row r="2429" ht="12">
      <c r="M2429" s="11"/>
    </row>
    <row r="2430" ht="12">
      <c r="M2430" s="11"/>
    </row>
    <row r="2431" ht="12">
      <c r="M2431" s="11"/>
    </row>
    <row r="2432" ht="12">
      <c r="M2432" s="11"/>
    </row>
    <row r="2433" ht="12">
      <c r="M2433" s="11"/>
    </row>
    <row r="2434" ht="12">
      <c r="M2434" s="11"/>
    </row>
    <row r="2435" ht="12">
      <c r="M2435" s="11"/>
    </row>
    <row r="2436" ht="12">
      <c r="M2436" s="11"/>
    </row>
    <row r="2437" ht="12">
      <c r="M2437" s="11"/>
    </row>
    <row r="2438" ht="12">
      <c r="M2438" s="11"/>
    </row>
    <row r="2439" ht="12">
      <c r="M2439" s="11"/>
    </row>
    <row r="2440" ht="12">
      <c r="M2440" s="11"/>
    </row>
    <row r="2441" ht="12">
      <c r="M2441" s="11"/>
    </row>
    <row r="2442" ht="12">
      <c r="M2442" s="11"/>
    </row>
    <row r="2443" ht="12">
      <c r="M2443" s="11"/>
    </row>
    <row r="2444" ht="12">
      <c r="M2444" s="11"/>
    </row>
    <row r="2445" ht="12">
      <c r="M2445" s="11"/>
    </row>
    <row r="2446" ht="12">
      <c r="M2446" s="11"/>
    </row>
    <row r="2447" ht="12">
      <c r="M2447" s="11"/>
    </row>
    <row r="2448" ht="12">
      <c r="M2448" s="11"/>
    </row>
    <row r="2449" ht="12">
      <c r="M2449" s="11"/>
    </row>
    <row r="2450" ht="12">
      <c r="M2450" s="11"/>
    </row>
    <row r="2451" ht="12">
      <c r="M2451" s="11"/>
    </row>
    <row r="2452" ht="12">
      <c r="M2452" s="11"/>
    </row>
    <row r="2453" ht="12">
      <c r="M2453" s="11"/>
    </row>
    <row r="2454" ht="12">
      <c r="M2454" s="11"/>
    </row>
    <row r="2455" ht="12">
      <c r="M2455" s="11"/>
    </row>
    <row r="2456" ht="12">
      <c r="M2456" s="11"/>
    </row>
    <row r="2457" ht="12">
      <c r="M2457" s="11"/>
    </row>
    <row r="2458" ht="12">
      <c r="M2458" s="11"/>
    </row>
    <row r="2459" ht="12">
      <c r="M2459" s="11"/>
    </row>
    <row r="2460" ht="12">
      <c r="M2460" s="11"/>
    </row>
    <row r="2461" ht="12">
      <c r="M2461" s="11"/>
    </row>
    <row r="2462" ht="12">
      <c r="M2462" s="11"/>
    </row>
    <row r="2463" ht="12">
      <c r="M2463" s="11"/>
    </row>
    <row r="2464" ht="12">
      <c r="M2464" s="11"/>
    </row>
    <row r="2465" ht="12">
      <c r="M2465" s="11"/>
    </row>
    <row r="2466" ht="12">
      <c r="M2466" s="11"/>
    </row>
    <row r="2467" ht="12">
      <c r="M2467" s="11"/>
    </row>
    <row r="2468" ht="12">
      <c r="M2468" s="11"/>
    </row>
    <row r="2469" ht="12">
      <c r="M2469" s="11"/>
    </row>
    <row r="2470" ht="12">
      <c r="M2470" s="11"/>
    </row>
    <row r="2471" ht="12">
      <c r="M2471" s="11"/>
    </row>
    <row r="2472" ht="12">
      <c r="M2472" s="11"/>
    </row>
    <row r="2473" ht="12">
      <c r="M2473" s="11"/>
    </row>
    <row r="2474" ht="12">
      <c r="M2474" s="11"/>
    </row>
    <row r="2475" ht="12">
      <c r="M2475" s="11"/>
    </row>
    <row r="2476" ht="12">
      <c r="M2476" s="11"/>
    </row>
    <row r="2477" ht="12">
      <c r="M2477" s="11"/>
    </row>
    <row r="2478" ht="12">
      <c r="M2478" s="11"/>
    </row>
    <row r="2479" ht="12">
      <c r="M2479" s="11"/>
    </row>
    <row r="2480" ht="12">
      <c r="M2480" s="11"/>
    </row>
    <row r="2481" ht="12">
      <c r="M2481" s="11"/>
    </row>
    <row r="2482" ht="12">
      <c r="M2482" s="11"/>
    </row>
    <row r="2483" ht="12">
      <c r="M2483" s="11"/>
    </row>
    <row r="2484" ht="12">
      <c r="M2484" s="11"/>
    </row>
    <row r="2485" ht="12">
      <c r="M2485" s="11"/>
    </row>
    <row r="2486" ht="12">
      <c r="M2486" s="11"/>
    </row>
    <row r="2487" ht="12">
      <c r="M2487" s="11"/>
    </row>
    <row r="2488" ht="12">
      <c r="M2488" s="11"/>
    </row>
    <row r="2489" ht="12">
      <c r="M2489" s="11"/>
    </row>
    <row r="2490" ht="12">
      <c r="M2490" s="11"/>
    </row>
    <row r="2491" ht="12">
      <c r="M2491" s="11"/>
    </row>
    <row r="2492" ht="12">
      <c r="M2492" s="11"/>
    </row>
    <row r="2493" ht="12">
      <c r="M2493" s="11"/>
    </row>
    <row r="2494" ht="12">
      <c r="M2494" s="11"/>
    </row>
    <row r="2495" ht="12">
      <c r="M2495" s="11"/>
    </row>
    <row r="2496" ht="12">
      <c r="M2496" s="11"/>
    </row>
    <row r="2497" ht="12">
      <c r="M2497" s="11"/>
    </row>
    <row r="2498" ht="12">
      <c r="M2498" s="11"/>
    </row>
    <row r="2499" ht="12">
      <c r="M2499" s="11"/>
    </row>
    <row r="2500" ht="12">
      <c r="M2500" s="11"/>
    </row>
    <row r="2501" ht="12">
      <c r="M2501" s="11"/>
    </row>
    <row r="2502" ht="12">
      <c r="M2502" s="11"/>
    </row>
    <row r="2503" ht="12">
      <c r="M2503" s="11"/>
    </row>
    <row r="2504" ht="12">
      <c r="M2504" s="11"/>
    </row>
    <row r="2505" ht="12">
      <c r="M2505" s="11"/>
    </row>
    <row r="2506" ht="12">
      <c r="M2506" s="11"/>
    </row>
    <row r="2507" ht="12">
      <c r="M2507" s="11"/>
    </row>
    <row r="2508" ht="12">
      <c r="M2508" s="11"/>
    </row>
    <row r="2509" ht="12">
      <c r="M2509" s="11"/>
    </row>
    <row r="2510" ht="12">
      <c r="M2510" s="11"/>
    </row>
    <row r="2511" ht="12">
      <c r="M2511" s="11"/>
    </row>
    <row r="2512" ht="12">
      <c r="M2512" s="11"/>
    </row>
    <row r="2513" ht="12">
      <c r="M2513" s="11"/>
    </row>
    <row r="2514" ht="12">
      <c r="M2514" s="11"/>
    </row>
    <row r="2515" ht="12">
      <c r="M2515" s="11"/>
    </row>
    <row r="2516" ht="12">
      <c r="M2516" s="11"/>
    </row>
    <row r="2517" ht="12">
      <c r="M2517" s="11"/>
    </row>
    <row r="2518" ht="12">
      <c r="M2518" s="11"/>
    </row>
    <row r="2519" ht="12">
      <c r="M2519" s="11"/>
    </row>
    <row r="2520" ht="12">
      <c r="M2520" s="11"/>
    </row>
    <row r="2521" ht="12">
      <c r="M2521" s="11"/>
    </row>
    <row r="2522" ht="12">
      <c r="M2522" s="11"/>
    </row>
    <row r="2523" ht="12">
      <c r="M2523" s="11"/>
    </row>
    <row r="2524" ht="12">
      <c r="M2524" s="11"/>
    </row>
    <row r="2525" ht="12">
      <c r="M2525" s="11"/>
    </row>
    <row r="2526" ht="12">
      <c r="M2526" s="11"/>
    </row>
    <row r="2527" ht="12">
      <c r="M2527" s="11"/>
    </row>
    <row r="2528" ht="12">
      <c r="M2528" s="11"/>
    </row>
    <row r="2529" ht="12">
      <c r="M2529" s="11"/>
    </row>
    <row r="2530" ht="12">
      <c r="M2530" s="11"/>
    </row>
    <row r="2531" ht="12">
      <c r="M2531" s="11"/>
    </row>
    <row r="2532" ht="12">
      <c r="M2532" s="11"/>
    </row>
    <row r="2533" ht="12">
      <c r="M2533" s="11"/>
    </row>
    <row r="2534" ht="12">
      <c r="M2534" s="11"/>
    </row>
    <row r="2535" ht="12">
      <c r="M2535" s="11"/>
    </row>
    <row r="2536" ht="12">
      <c r="M2536" s="11"/>
    </row>
    <row r="2537" ht="12">
      <c r="M2537" s="11"/>
    </row>
    <row r="2538" ht="12">
      <c r="M2538" s="11"/>
    </row>
    <row r="2539" ht="12">
      <c r="M2539" s="11"/>
    </row>
    <row r="2540" ht="12">
      <c r="M2540" s="11"/>
    </row>
    <row r="2541" ht="12">
      <c r="M2541" s="11"/>
    </row>
    <row r="2542" ht="12">
      <c r="M2542" s="11"/>
    </row>
    <row r="2543" ht="12">
      <c r="M2543" s="11"/>
    </row>
    <row r="2544" ht="12">
      <c r="M2544" s="11"/>
    </row>
    <row r="2545" ht="12">
      <c r="M2545" s="11"/>
    </row>
    <row r="2546" ht="12">
      <c r="M2546" s="11"/>
    </row>
    <row r="2547" ht="12">
      <c r="M2547" s="11"/>
    </row>
    <row r="2548" ht="12">
      <c r="M2548" s="11"/>
    </row>
    <row r="2549" ht="12">
      <c r="M2549" s="11"/>
    </row>
    <row r="2550" ht="12">
      <c r="M2550" s="11"/>
    </row>
    <row r="2551" ht="12">
      <c r="M2551" s="11"/>
    </row>
    <row r="2552" ht="12">
      <c r="M2552" s="11"/>
    </row>
    <row r="2553" ht="12">
      <c r="M2553" s="11"/>
    </row>
    <row r="2554" ht="12">
      <c r="M2554" s="11"/>
    </row>
    <row r="2555" ht="12">
      <c r="M2555" s="11"/>
    </row>
    <row r="2556" ht="12">
      <c r="M2556" s="11"/>
    </row>
    <row r="2557" ht="12">
      <c r="M2557" s="11"/>
    </row>
    <row r="2558" ht="12">
      <c r="M2558" s="11"/>
    </row>
    <row r="2559" ht="12">
      <c r="M2559" s="11"/>
    </row>
    <row r="2560" ht="12">
      <c r="M2560" s="11"/>
    </row>
    <row r="2561" ht="12">
      <c r="M2561" s="11"/>
    </row>
    <row r="2562" ht="12">
      <c r="M2562" s="11"/>
    </row>
    <row r="2563" ht="12">
      <c r="M2563" s="11"/>
    </row>
    <row r="2564" ht="12">
      <c r="M2564" s="11"/>
    </row>
    <row r="2565" ht="12">
      <c r="M2565" s="11"/>
    </row>
    <row r="2566" ht="12">
      <c r="M2566" s="11"/>
    </row>
    <row r="2567" ht="12">
      <c r="M2567" s="11"/>
    </row>
    <row r="2568" ht="12">
      <c r="M2568" s="11"/>
    </row>
    <row r="2569" ht="12">
      <c r="M2569" s="11"/>
    </row>
    <row r="2570" ht="12">
      <c r="M2570" s="11"/>
    </row>
    <row r="2571" ht="12">
      <c r="M2571" s="11"/>
    </row>
    <row r="2572" ht="12">
      <c r="M2572" s="11"/>
    </row>
    <row r="2573" ht="12">
      <c r="M2573" s="11"/>
    </row>
    <row r="2574" ht="12">
      <c r="M2574" s="11"/>
    </row>
    <row r="2575" ht="12">
      <c r="M2575" s="11"/>
    </row>
    <row r="2576" ht="12">
      <c r="M2576" s="11"/>
    </row>
    <row r="2577" ht="12">
      <c r="M2577" s="11"/>
    </row>
    <row r="2578" ht="12">
      <c r="M2578" s="11"/>
    </row>
    <row r="2579" ht="12">
      <c r="M2579" s="11"/>
    </row>
    <row r="2580" ht="12">
      <c r="M2580" s="11"/>
    </row>
    <row r="2581" ht="12">
      <c r="M2581" s="11"/>
    </row>
    <row r="2582" ht="12">
      <c r="M2582" s="11"/>
    </row>
    <row r="2583" ht="12">
      <c r="M2583" s="11"/>
    </row>
    <row r="2584" ht="12">
      <c r="M2584" s="11"/>
    </row>
    <row r="2585" ht="12">
      <c r="M2585" s="11"/>
    </row>
    <row r="2586" ht="12">
      <c r="M2586" s="11"/>
    </row>
    <row r="2587" ht="12">
      <c r="M2587" s="11"/>
    </row>
    <row r="2588" ht="12">
      <c r="M2588" s="11"/>
    </row>
    <row r="2589" ht="12">
      <c r="M2589" s="11"/>
    </row>
    <row r="2590" ht="12">
      <c r="M2590" s="11"/>
    </row>
    <row r="2591" ht="12">
      <c r="M2591" s="11"/>
    </row>
    <row r="2592" ht="12">
      <c r="M2592" s="11"/>
    </row>
    <row r="2593" ht="12">
      <c r="M2593" s="11"/>
    </row>
    <row r="2594" ht="12">
      <c r="M2594" s="11"/>
    </row>
    <row r="2595" ht="12">
      <c r="M2595" s="11"/>
    </row>
    <row r="2596" ht="12">
      <c r="M2596" s="11"/>
    </row>
    <row r="2597" ht="12">
      <c r="M2597" s="11"/>
    </row>
    <row r="2598" ht="12">
      <c r="M2598" s="11"/>
    </row>
    <row r="2599" ht="12">
      <c r="M2599" s="11"/>
    </row>
    <row r="2600" ht="12">
      <c r="M2600" s="11"/>
    </row>
    <row r="2601" ht="12">
      <c r="M2601" s="11"/>
    </row>
    <row r="2602" ht="12">
      <c r="M2602" s="11"/>
    </row>
    <row r="2603" ht="12">
      <c r="M2603" s="11"/>
    </row>
    <row r="2604" ht="12">
      <c r="M2604" s="11"/>
    </row>
    <row r="2605" ht="12">
      <c r="M2605" s="11"/>
    </row>
    <row r="2606" ht="12">
      <c r="M2606" s="11"/>
    </row>
    <row r="2607" ht="12">
      <c r="M2607" s="11"/>
    </row>
    <row r="2608" ht="12">
      <c r="M2608" s="11"/>
    </row>
    <row r="2609" ht="12">
      <c r="M2609" s="11"/>
    </row>
    <row r="2610" ht="12">
      <c r="M2610" s="11"/>
    </row>
    <row r="2611" ht="12">
      <c r="M2611" s="11"/>
    </row>
    <row r="2612" ht="12">
      <c r="M2612" s="11"/>
    </row>
    <row r="2613" ht="12">
      <c r="M2613" s="11"/>
    </row>
    <row r="2614" ht="12">
      <c r="M2614" s="11"/>
    </row>
    <row r="2615" ht="12">
      <c r="M2615" s="11"/>
    </row>
    <row r="2616" ht="12">
      <c r="M2616" s="11"/>
    </row>
    <row r="2617" ht="12">
      <c r="M2617" s="11"/>
    </row>
    <row r="2618" ht="12">
      <c r="M2618" s="11"/>
    </row>
    <row r="2619" ht="12">
      <c r="M2619" s="11"/>
    </row>
    <row r="2620" ht="12">
      <c r="M2620" s="11"/>
    </row>
    <row r="2621" ht="12">
      <c r="M2621" s="11"/>
    </row>
    <row r="2622" ht="12">
      <c r="M2622" s="11"/>
    </row>
    <row r="2623" ht="12">
      <c r="M2623" s="11"/>
    </row>
    <row r="2624" ht="12">
      <c r="M2624" s="11"/>
    </row>
    <row r="2625" ht="12">
      <c r="M2625" s="11"/>
    </row>
    <row r="2626" ht="12">
      <c r="M2626" s="11"/>
    </row>
    <row r="2627" ht="12">
      <c r="M2627" s="11"/>
    </row>
    <row r="2628" ht="12">
      <c r="M2628" s="11"/>
    </row>
    <row r="2629" ht="12">
      <c r="M2629" s="11"/>
    </row>
    <row r="2630" ht="12">
      <c r="M2630" s="11"/>
    </row>
    <row r="2631" ht="12">
      <c r="M2631" s="11"/>
    </row>
    <row r="2632" ht="12">
      <c r="M2632" s="11"/>
    </row>
    <row r="2633" ht="12">
      <c r="M2633" s="11"/>
    </row>
    <row r="2634" ht="12">
      <c r="M2634" s="11"/>
    </row>
    <row r="2635" ht="12">
      <c r="M2635" s="11"/>
    </row>
    <row r="2636" ht="12">
      <c r="M2636" s="11"/>
    </row>
    <row r="2637" ht="12">
      <c r="M2637" s="11"/>
    </row>
    <row r="2638" ht="12">
      <c r="M2638" s="11"/>
    </row>
    <row r="2639" ht="12">
      <c r="M2639" s="11"/>
    </row>
    <row r="2640" ht="12">
      <c r="M2640" s="11"/>
    </row>
    <row r="2641" ht="12">
      <c r="M2641" s="11"/>
    </row>
    <row r="2642" ht="12">
      <c r="M2642" s="11"/>
    </row>
    <row r="2643" ht="12">
      <c r="M2643" s="11"/>
    </row>
    <row r="2644" ht="12">
      <c r="M2644" s="11"/>
    </row>
    <row r="2645" ht="12">
      <c r="M2645" s="11"/>
    </row>
    <row r="2646" ht="12">
      <c r="M2646" s="11"/>
    </row>
    <row r="2647" ht="12">
      <c r="M2647" s="11"/>
    </row>
    <row r="2648" ht="12">
      <c r="M2648" s="11"/>
    </row>
    <row r="2649" ht="12">
      <c r="M2649" s="11"/>
    </row>
    <row r="2650" ht="12">
      <c r="M2650" s="11"/>
    </row>
    <row r="2651" ht="12">
      <c r="M2651" s="11"/>
    </row>
    <row r="2652" ht="12">
      <c r="M2652" s="11"/>
    </row>
    <row r="2653" ht="12">
      <c r="M2653" s="11"/>
    </row>
    <row r="2654" ht="12">
      <c r="M2654" s="11"/>
    </row>
    <row r="2655" ht="12">
      <c r="M2655" s="11"/>
    </row>
    <row r="2656" ht="12">
      <c r="M2656" s="11"/>
    </row>
    <row r="2657" ht="12">
      <c r="M2657" s="11"/>
    </row>
    <row r="2658" ht="12">
      <c r="M2658" s="11"/>
    </row>
    <row r="2659" ht="12">
      <c r="M2659" s="11"/>
    </row>
    <row r="2660" ht="12">
      <c r="M2660" s="11"/>
    </row>
    <row r="2661" ht="12">
      <c r="M2661" s="11"/>
    </row>
    <row r="2662" ht="12">
      <c r="M2662" s="11"/>
    </row>
    <row r="2663" ht="12">
      <c r="M2663" s="11"/>
    </row>
    <row r="2664" ht="12">
      <c r="M2664" s="11"/>
    </row>
    <row r="2665" ht="12">
      <c r="M2665" s="11"/>
    </row>
    <row r="2666" ht="12">
      <c r="M2666" s="11"/>
    </row>
    <row r="2667" ht="12">
      <c r="M2667" s="11"/>
    </row>
    <row r="2668" ht="12">
      <c r="M2668" s="11"/>
    </row>
    <row r="2669" ht="12">
      <c r="M2669" s="11"/>
    </row>
    <row r="2670" ht="12">
      <c r="M2670" s="11"/>
    </row>
    <row r="2671" ht="12">
      <c r="M2671" s="11"/>
    </row>
    <row r="2672" ht="12">
      <c r="M2672" s="11"/>
    </row>
    <row r="2673" ht="12">
      <c r="M2673" s="11"/>
    </row>
    <row r="2674" ht="12">
      <c r="M2674" s="11"/>
    </row>
    <row r="2675" ht="12">
      <c r="M2675" s="11"/>
    </row>
    <row r="2676" ht="12">
      <c r="M2676" s="11"/>
    </row>
    <row r="2677" ht="12">
      <c r="M2677" s="11"/>
    </row>
    <row r="2678" ht="12">
      <c r="M2678" s="11"/>
    </row>
    <row r="2679" ht="12">
      <c r="M2679" s="11"/>
    </row>
    <row r="2680" ht="12">
      <c r="M2680" s="11"/>
    </row>
    <row r="2681" ht="12">
      <c r="M2681" s="11"/>
    </row>
    <row r="2682" ht="12">
      <c r="M2682" s="11"/>
    </row>
    <row r="2683" ht="12">
      <c r="M2683" s="11"/>
    </row>
    <row r="2684" ht="12">
      <c r="M2684" s="11"/>
    </row>
    <row r="2685" ht="12">
      <c r="M2685" s="11"/>
    </row>
    <row r="2686" ht="12">
      <c r="M2686" s="11"/>
    </row>
    <row r="2687" ht="12">
      <c r="M2687" s="11"/>
    </row>
    <row r="2688" ht="12">
      <c r="M2688" s="11"/>
    </row>
    <row r="2689" ht="12">
      <c r="M2689" s="11"/>
    </row>
    <row r="2690" ht="12">
      <c r="M2690" s="11"/>
    </row>
    <row r="2691" ht="12">
      <c r="M2691" s="11"/>
    </row>
    <row r="2692" ht="12">
      <c r="M2692" s="11"/>
    </row>
    <row r="2693" ht="12">
      <c r="M2693" s="11"/>
    </row>
    <row r="2694" ht="12">
      <c r="M2694" s="11"/>
    </row>
    <row r="2695" ht="12">
      <c r="M2695" s="11"/>
    </row>
    <row r="2696" ht="12">
      <c r="M2696" s="11"/>
    </row>
    <row r="2697" ht="12">
      <c r="M2697" s="11"/>
    </row>
    <row r="2698" ht="12">
      <c r="M2698" s="11"/>
    </row>
    <row r="2699" ht="12">
      <c r="M2699" s="11"/>
    </row>
    <row r="2700" ht="12">
      <c r="M2700" s="11"/>
    </row>
    <row r="2701" ht="12">
      <c r="M2701" s="11"/>
    </row>
    <row r="2702" ht="12">
      <c r="M2702" s="11"/>
    </row>
    <row r="2703" ht="12">
      <c r="M2703" s="11"/>
    </row>
    <row r="2704" ht="12">
      <c r="M2704" s="11"/>
    </row>
    <row r="2705" ht="12">
      <c r="M2705" s="11"/>
    </row>
    <row r="2706" ht="12">
      <c r="M2706" s="11"/>
    </row>
    <row r="2707" ht="12">
      <c r="M2707" s="11"/>
    </row>
    <row r="2708" ht="12">
      <c r="M2708" s="11"/>
    </row>
    <row r="2709" ht="12">
      <c r="M2709" s="11"/>
    </row>
    <row r="2710" ht="12">
      <c r="M2710" s="11"/>
    </row>
    <row r="2711" ht="12">
      <c r="M2711" s="11"/>
    </row>
    <row r="2712" ht="12">
      <c r="M2712" s="11"/>
    </row>
    <row r="2713" ht="12">
      <c r="M2713" s="11"/>
    </row>
    <row r="2714" ht="12">
      <c r="M2714" s="11"/>
    </row>
    <row r="2715" ht="12">
      <c r="M2715" s="11"/>
    </row>
    <row r="2716" ht="12">
      <c r="M2716" s="11"/>
    </row>
    <row r="2717" ht="12">
      <c r="M2717" s="11"/>
    </row>
    <row r="2718" ht="12">
      <c r="M2718" s="11"/>
    </row>
    <row r="2719" ht="12">
      <c r="M2719" s="11"/>
    </row>
    <row r="2720" ht="12">
      <c r="M2720" s="11"/>
    </row>
    <row r="2721" ht="12">
      <c r="M2721" s="11"/>
    </row>
    <row r="2722" ht="12">
      <c r="M2722" s="11"/>
    </row>
    <row r="2723" ht="12">
      <c r="M2723" s="11"/>
    </row>
    <row r="2724" ht="12">
      <c r="M2724" s="11"/>
    </row>
    <row r="2725" ht="12">
      <c r="M2725" s="11"/>
    </row>
    <row r="2726" ht="12">
      <c r="M2726" s="11"/>
    </row>
    <row r="2727" ht="12">
      <c r="M2727" s="11"/>
    </row>
    <row r="2728" ht="12">
      <c r="M2728" s="11"/>
    </row>
    <row r="2729" ht="12">
      <c r="M2729" s="11"/>
    </row>
    <row r="2730" ht="12">
      <c r="M2730" s="11"/>
    </row>
    <row r="2731" ht="12">
      <c r="M2731" s="11"/>
    </row>
    <row r="2732" ht="12">
      <c r="M2732" s="11"/>
    </row>
    <row r="2733" ht="12">
      <c r="M2733" s="11"/>
    </row>
    <row r="2734" ht="12">
      <c r="M2734" s="11"/>
    </row>
    <row r="2735" ht="12">
      <c r="M2735" s="11"/>
    </row>
    <row r="2736" ht="12">
      <c r="M2736" s="11"/>
    </row>
    <row r="2737" ht="12">
      <c r="M2737" s="11"/>
    </row>
    <row r="2738" ht="12">
      <c r="M2738" s="11"/>
    </row>
    <row r="2739" ht="12">
      <c r="M2739" s="11"/>
    </row>
    <row r="2740" ht="12">
      <c r="M2740" s="11"/>
    </row>
    <row r="2741" ht="12">
      <c r="M2741" s="11"/>
    </row>
    <row r="2742" ht="12">
      <c r="M2742" s="11"/>
    </row>
    <row r="2743" ht="12">
      <c r="M2743" s="11"/>
    </row>
    <row r="2744" ht="12">
      <c r="M2744" s="11"/>
    </row>
    <row r="2745" ht="12">
      <c r="M2745" s="11"/>
    </row>
    <row r="2746" ht="12">
      <c r="M2746" s="11"/>
    </row>
    <row r="2747" ht="12">
      <c r="M2747" s="11"/>
    </row>
    <row r="2748" ht="12">
      <c r="M2748" s="11"/>
    </row>
    <row r="2749" ht="12">
      <c r="M2749" s="11"/>
    </row>
    <row r="2750" ht="12">
      <c r="M2750" s="11"/>
    </row>
    <row r="2751" ht="12">
      <c r="M2751" s="11"/>
    </row>
    <row r="2752" ht="12">
      <c r="M2752" s="11"/>
    </row>
    <row r="2753" ht="12">
      <c r="M2753" s="11"/>
    </row>
    <row r="2754" ht="12">
      <c r="M2754" s="11"/>
    </row>
    <row r="2755" ht="12">
      <c r="M2755" s="11"/>
    </row>
    <row r="2756" ht="12">
      <c r="M2756" s="11"/>
    </row>
    <row r="2757" ht="12">
      <c r="M2757" s="11"/>
    </row>
    <row r="2758" ht="12">
      <c r="M2758" s="11"/>
    </row>
    <row r="2759" ht="12">
      <c r="M2759" s="11"/>
    </row>
    <row r="2760" ht="12">
      <c r="M2760" s="11"/>
    </row>
    <row r="2761" ht="12">
      <c r="M2761" s="11"/>
    </row>
    <row r="2762" ht="12">
      <c r="M2762" s="11"/>
    </row>
    <row r="2763" ht="12">
      <c r="M2763" s="11"/>
    </row>
    <row r="2764" ht="12">
      <c r="M2764" s="11"/>
    </row>
    <row r="2765" ht="12">
      <c r="M2765" s="11"/>
    </row>
    <row r="2766" ht="12">
      <c r="M2766" s="11"/>
    </row>
    <row r="2767" ht="12">
      <c r="M2767" s="11"/>
    </row>
    <row r="2768" ht="12">
      <c r="M2768" s="11"/>
    </row>
    <row r="2769" ht="12">
      <c r="M2769" s="11"/>
    </row>
    <row r="2770" ht="12">
      <c r="M2770" s="11"/>
    </row>
    <row r="2771" ht="12">
      <c r="M2771" s="11"/>
    </row>
    <row r="2772" ht="12">
      <c r="M2772" s="11"/>
    </row>
    <row r="2773" ht="12">
      <c r="M2773" s="11"/>
    </row>
    <row r="2774" ht="12">
      <c r="M2774" s="11"/>
    </row>
    <row r="2775" ht="12">
      <c r="M2775" s="11"/>
    </row>
    <row r="2776" ht="12">
      <c r="M2776" s="11"/>
    </row>
    <row r="2777" ht="12">
      <c r="M2777" s="11"/>
    </row>
    <row r="2778" ht="12">
      <c r="M2778" s="11"/>
    </row>
    <row r="2779" ht="12">
      <c r="M2779" s="11"/>
    </row>
    <row r="2780" ht="12">
      <c r="M2780" s="11"/>
    </row>
    <row r="2781" ht="12">
      <c r="M2781" s="11"/>
    </row>
    <row r="2782" ht="12">
      <c r="M2782" s="11"/>
    </row>
    <row r="2783" ht="12">
      <c r="M2783" s="11"/>
    </row>
    <row r="2784" ht="12">
      <c r="M2784" s="11"/>
    </row>
    <row r="2785" ht="12">
      <c r="M2785" s="11"/>
    </row>
    <row r="2786" ht="12">
      <c r="M2786" s="11"/>
    </row>
    <row r="2787" ht="12">
      <c r="M2787" s="11"/>
    </row>
    <row r="2788" ht="12">
      <c r="M2788" s="11"/>
    </row>
    <row r="2789" ht="12">
      <c r="M2789" s="11"/>
    </row>
    <row r="2790" ht="12">
      <c r="M2790" s="11"/>
    </row>
    <row r="2791" ht="12">
      <c r="M2791" s="11"/>
    </row>
    <row r="2792" ht="12">
      <c r="M2792" s="11"/>
    </row>
    <row r="2793" ht="12">
      <c r="M2793" s="11"/>
    </row>
    <row r="2794" ht="12">
      <c r="M2794" s="11"/>
    </row>
    <row r="2795" ht="12">
      <c r="M2795" s="11"/>
    </row>
    <row r="2796" ht="12">
      <c r="M2796" s="11"/>
    </row>
    <row r="2797" ht="12">
      <c r="M2797" s="11"/>
    </row>
    <row r="2798" ht="12">
      <c r="M2798" s="11"/>
    </row>
    <row r="2799" ht="12">
      <c r="M2799" s="11"/>
    </row>
    <row r="2800" ht="12">
      <c r="M2800" s="11"/>
    </row>
    <row r="2801" ht="12">
      <c r="M2801" s="11"/>
    </row>
    <row r="2802" ht="12">
      <c r="M2802" s="11"/>
    </row>
    <row r="2803" ht="12">
      <c r="M2803" s="11"/>
    </row>
    <row r="2804" ht="12">
      <c r="M2804" s="11"/>
    </row>
    <row r="2805" ht="12">
      <c r="M2805" s="11"/>
    </row>
    <row r="2806" ht="12">
      <c r="M2806" s="11"/>
    </row>
    <row r="2807" ht="12">
      <c r="M2807" s="11"/>
    </row>
    <row r="2808" ht="12">
      <c r="M2808" s="11"/>
    </row>
    <row r="2809" ht="12">
      <c r="M2809" s="11"/>
    </row>
    <row r="2810" ht="12">
      <c r="M2810" s="11"/>
    </row>
    <row r="2811" ht="12">
      <c r="M2811" s="11"/>
    </row>
    <row r="2812" ht="12">
      <c r="M2812" s="11"/>
    </row>
    <row r="2813" ht="12">
      <c r="M2813" s="11"/>
    </row>
    <row r="2814" ht="12">
      <c r="M2814" s="11"/>
    </row>
    <row r="2815" ht="12">
      <c r="M2815" s="11"/>
    </row>
    <row r="2816" ht="12">
      <c r="M2816" s="11"/>
    </row>
    <row r="2817" ht="12">
      <c r="M2817" s="11"/>
    </row>
    <row r="2818" ht="12">
      <c r="M2818" s="11"/>
    </row>
    <row r="2819" ht="12">
      <c r="M2819" s="11"/>
    </row>
    <row r="2820" ht="12">
      <c r="M2820" s="11"/>
    </row>
    <row r="2821" ht="12">
      <c r="M2821" s="11"/>
    </row>
    <row r="2822" ht="12">
      <c r="M2822" s="11"/>
    </row>
    <row r="2823" ht="12">
      <c r="M2823" s="11"/>
    </row>
    <row r="2824" ht="12">
      <c r="M2824" s="11"/>
    </row>
    <row r="2825" ht="12">
      <c r="M2825" s="11"/>
    </row>
    <row r="2826" ht="12">
      <c r="M2826" s="11"/>
    </row>
    <row r="2827" ht="12">
      <c r="M2827" s="11"/>
    </row>
    <row r="2828" ht="12">
      <c r="M2828" s="11"/>
    </row>
    <row r="2829" ht="12">
      <c r="M2829" s="11"/>
    </row>
    <row r="2830" ht="12">
      <c r="M2830" s="11"/>
    </row>
    <row r="2831" ht="12">
      <c r="M2831" s="11"/>
    </row>
    <row r="2832" ht="12">
      <c r="M2832" s="11"/>
    </row>
    <row r="2833" ht="12">
      <c r="M2833" s="11"/>
    </row>
    <row r="2834" ht="12">
      <c r="M2834" s="11"/>
    </row>
    <row r="2835" ht="12">
      <c r="M2835" s="11"/>
    </row>
    <row r="2836" ht="12">
      <c r="M2836" s="11"/>
    </row>
    <row r="2837" ht="12">
      <c r="M2837" s="11"/>
    </row>
    <row r="2838" ht="12">
      <c r="M2838" s="11"/>
    </row>
    <row r="2839" ht="12">
      <c r="M2839" s="11"/>
    </row>
    <row r="2840" ht="12">
      <c r="M2840" s="11"/>
    </row>
    <row r="2841" ht="12">
      <c r="M2841" s="11"/>
    </row>
    <row r="2842" ht="12">
      <c r="M2842" s="11"/>
    </row>
    <row r="2843" ht="12">
      <c r="M2843" s="11"/>
    </row>
    <row r="2844" ht="12">
      <c r="M2844" s="11"/>
    </row>
    <row r="2845" ht="12">
      <c r="M2845" s="11"/>
    </row>
    <row r="2846" ht="12">
      <c r="M2846" s="11"/>
    </row>
    <row r="2847" ht="12">
      <c r="M2847" s="11"/>
    </row>
    <row r="2848" ht="12">
      <c r="M2848" s="11"/>
    </row>
    <row r="2849" ht="12">
      <c r="M2849" s="11"/>
    </row>
    <row r="2850" ht="12">
      <c r="M2850" s="11"/>
    </row>
    <row r="2851" ht="12">
      <c r="M2851" s="11"/>
    </row>
    <row r="2852" ht="12">
      <c r="M2852" s="11"/>
    </row>
    <row r="2853" ht="12">
      <c r="M2853" s="11"/>
    </row>
    <row r="2854" ht="12">
      <c r="M2854" s="11"/>
    </row>
    <row r="2855" ht="12">
      <c r="M2855" s="11"/>
    </row>
    <row r="2856" ht="12">
      <c r="M2856" s="11"/>
    </row>
    <row r="2857" ht="12">
      <c r="M2857" s="11"/>
    </row>
    <row r="2858" ht="12">
      <c r="M2858" s="11"/>
    </row>
    <row r="2859" ht="12">
      <c r="M2859" s="11"/>
    </row>
    <row r="2860" ht="12">
      <c r="M2860" s="11"/>
    </row>
    <row r="2861" ht="12">
      <c r="M2861" s="11"/>
    </row>
    <row r="2862" ht="12">
      <c r="M2862" s="11"/>
    </row>
    <row r="2863" ht="12">
      <c r="M2863" s="11"/>
    </row>
    <row r="2864" ht="12">
      <c r="M2864" s="11"/>
    </row>
    <row r="2865" ht="12">
      <c r="M2865" s="11"/>
    </row>
    <row r="2866" ht="12">
      <c r="M2866" s="11"/>
    </row>
    <row r="2867" ht="12">
      <c r="M2867" s="11"/>
    </row>
    <row r="2868" ht="12">
      <c r="M2868" s="11"/>
    </row>
    <row r="2869" ht="12">
      <c r="M2869" s="11"/>
    </row>
    <row r="2870" ht="12">
      <c r="M2870" s="11"/>
    </row>
    <row r="2871" ht="12">
      <c r="M2871" s="11"/>
    </row>
    <row r="2872" ht="12">
      <c r="M2872" s="11"/>
    </row>
    <row r="2873" ht="12">
      <c r="M2873" s="11"/>
    </row>
    <row r="2874" ht="12">
      <c r="M2874" s="11"/>
    </row>
    <row r="2875" ht="12">
      <c r="M2875" s="11"/>
    </row>
    <row r="2876" ht="12">
      <c r="M2876" s="11"/>
    </row>
    <row r="2877" ht="12">
      <c r="M2877" s="11"/>
    </row>
    <row r="2878" ht="12">
      <c r="M2878" s="11"/>
    </row>
    <row r="2879" ht="12">
      <c r="M2879" s="11"/>
    </row>
    <row r="2880" ht="12">
      <c r="M2880" s="11"/>
    </row>
    <row r="2881" ht="12">
      <c r="M2881" s="11"/>
    </row>
    <row r="2882" ht="12">
      <c r="M2882" s="11"/>
    </row>
    <row r="2883" ht="12">
      <c r="M2883" s="11"/>
    </row>
    <row r="2884" ht="12">
      <c r="M2884" s="11"/>
    </row>
    <row r="2885" ht="12">
      <c r="M2885" s="11"/>
    </row>
    <row r="2886" ht="12">
      <c r="M2886" s="11"/>
    </row>
    <row r="2887" ht="12">
      <c r="M2887" s="11"/>
    </row>
    <row r="2888" ht="12">
      <c r="M2888" s="11"/>
    </row>
    <row r="2889" ht="12">
      <c r="M2889" s="11"/>
    </row>
    <row r="2890" ht="12">
      <c r="M2890" s="11"/>
    </row>
    <row r="2891" ht="12">
      <c r="M2891" s="11"/>
    </row>
    <row r="2892" ht="12">
      <c r="M2892" s="11"/>
    </row>
    <row r="2893" ht="12">
      <c r="M2893" s="11"/>
    </row>
    <row r="2894" ht="12">
      <c r="M2894" s="11"/>
    </row>
    <row r="2895" ht="12">
      <c r="M2895" s="11"/>
    </row>
    <row r="2896" ht="12">
      <c r="M2896" s="11"/>
    </row>
    <row r="2897" ht="12">
      <c r="M2897" s="11"/>
    </row>
    <row r="2898" ht="12">
      <c r="M2898" s="11"/>
    </row>
    <row r="2899" ht="12">
      <c r="M2899" s="11"/>
    </row>
    <row r="2900" ht="12">
      <c r="M2900" s="11"/>
    </row>
    <row r="2901" ht="12">
      <c r="M2901" s="11"/>
    </row>
    <row r="2902" ht="12">
      <c r="M2902" s="11"/>
    </row>
    <row r="2903" ht="12">
      <c r="M2903" s="11"/>
    </row>
    <row r="2904" ht="12">
      <c r="M2904" s="11"/>
    </row>
    <row r="2905" ht="12">
      <c r="M2905" s="11"/>
    </row>
    <row r="2906" ht="12">
      <c r="M2906" s="11"/>
    </row>
    <row r="2907" ht="12">
      <c r="M2907" s="11"/>
    </row>
    <row r="2908" ht="12">
      <c r="M2908" s="11"/>
    </row>
    <row r="2909" ht="12">
      <c r="M2909" s="11"/>
    </row>
    <row r="2910" ht="12">
      <c r="M2910" s="11"/>
    </row>
    <row r="2911" ht="12">
      <c r="M2911" s="11"/>
    </row>
    <row r="2912" ht="12">
      <c r="M2912" s="11"/>
    </row>
    <row r="2913" ht="12">
      <c r="M2913" s="11"/>
    </row>
    <row r="2914" ht="12">
      <c r="M2914" s="11"/>
    </row>
    <row r="2915" ht="12">
      <c r="M2915" s="11"/>
    </row>
    <row r="2916" ht="12">
      <c r="M2916" s="11"/>
    </row>
    <row r="2917" ht="12">
      <c r="M2917" s="11"/>
    </row>
    <row r="2918" ht="12">
      <c r="M2918" s="11"/>
    </row>
    <row r="2919" ht="12">
      <c r="M2919" s="11"/>
    </row>
    <row r="2920" ht="12">
      <c r="M2920" s="11"/>
    </row>
    <row r="2921" ht="12">
      <c r="M2921" s="11"/>
    </row>
    <row r="2922" ht="12">
      <c r="M2922" s="11"/>
    </row>
    <row r="2923" ht="12">
      <c r="M2923" s="11"/>
    </row>
    <row r="2924" ht="12">
      <c r="M2924" s="11"/>
    </row>
    <row r="2925" ht="12">
      <c r="M2925" s="11"/>
    </row>
    <row r="2926" ht="12">
      <c r="M2926" s="11"/>
    </row>
    <row r="2927" ht="12">
      <c r="M2927" s="11"/>
    </row>
    <row r="2928" ht="12">
      <c r="M2928" s="11"/>
    </row>
    <row r="2929" ht="12">
      <c r="M2929" s="11"/>
    </row>
    <row r="2930" ht="12">
      <c r="M2930" s="11"/>
    </row>
    <row r="2931" ht="12">
      <c r="M2931" s="11"/>
    </row>
    <row r="2932" ht="12">
      <c r="M2932" s="11"/>
    </row>
    <row r="2933" ht="12">
      <c r="M2933" s="11"/>
    </row>
    <row r="2934" ht="12">
      <c r="M2934" s="11"/>
    </row>
    <row r="2935" ht="12">
      <c r="M2935" s="11"/>
    </row>
    <row r="2936" ht="12">
      <c r="M2936" s="11"/>
    </row>
    <row r="2937" ht="12">
      <c r="M2937" s="11"/>
    </row>
    <row r="2938" ht="12">
      <c r="M2938" s="11"/>
    </row>
    <row r="2939" ht="12">
      <c r="M2939" s="11"/>
    </row>
    <row r="2940" ht="12">
      <c r="M2940" s="11"/>
    </row>
    <row r="2941" ht="12">
      <c r="M2941" s="11"/>
    </row>
    <row r="2942" ht="12">
      <c r="M2942" s="11"/>
    </row>
    <row r="2943" ht="12">
      <c r="M2943" s="11"/>
    </row>
    <row r="2944" ht="12">
      <c r="M2944" s="11"/>
    </row>
    <row r="2945" ht="12">
      <c r="M2945" s="11"/>
    </row>
    <row r="2946" ht="12">
      <c r="M2946" s="11"/>
    </row>
    <row r="2947" ht="12">
      <c r="M2947" s="11"/>
    </row>
    <row r="2948" ht="12">
      <c r="M2948" s="11"/>
    </row>
    <row r="2949" ht="12">
      <c r="M2949" s="11"/>
    </row>
    <row r="2950" ht="12">
      <c r="M2950" s="11"/>
    </row>
    <row r="2951" ht="12">
      <c r="M2951" s="11"/>
    </row>
    <row r="2952" ht="12">
      <c r="M2952" s="11"/>
    </row>
    <row r="2953" ht="12">
      <c r="M2953" s="11"/>
    </row>
    <row r="2954" ht="12">
      <c r="M2954" s="11"/>
    </row>
    <row r="2955" ht="12">
      <c r="M2955" s="11"/>
    </row>
    <row r="2956" ht="12">
      <c r="M2956" s="11"/>
    </row>
    <row r="2957" ht="12">
      <c r="M2957" s="11"/>
    </row>
    <row r="2958" ht="12">
      <c r="M2958" s="11"/>
    </row>
    <row r="2959" ht="12">
      <c r="M2959" s="11"/>
    </row>
    <row r="2960" ht="12">
      <c r="M2960" s="11"/>
    </row>
    <row r="2961" ht="12">
      <c r="M2961" s="11"/>
    </row>
    <row r="2962" ht="12">
      <c r="M2962" s="11"/>
    </row>
    <row r="2963" ht="12">
      <c r="M2963" s="11"/>
    </row>
    <row r="2964" ht="12">
      <c r="M2964" s="11"/>
    </row>
    <row r="2965" ht="12">
      <c r="M2965" s="11"/>
    </row>
    <row r="2966" ht="12">
      <c r="M2966" s="11"/>
    </row>
    <row r="2967" ht="12">
      <c r="M2967" s="11"/>
    </row>
    <row r="2968" ht="12">
      <c r="M2968" s="11"/>
    </row>
    <row r="2969" ht="12">
      <c r="M2969" s="11"/>
    </row>
    <row r="2970" ht="12">
      <c r="M2970" s="11"/>
    </row>
    <row r="2971" ht="12">
      <c r="M2971" s="11"/>
    </row>
    <row r="2972" ht="12">
      <c r="M2972" s="11"/>
    </row>
    <row r="2973" ht="12">
      <c r="M2973" s="11"/>
    </row>
    <row r="2974" ht="12">
      <c r="M2974" s="11"/>
    </row>
    <row r="2975" ht="12">
      <c r="M2975" s="11"/>
    </row>
    <row r="2976" ht="12">
      <c r="M2976" s="11"/>
    </row>
    <row r="2977" ht="12">
      <c r="M2977" s="11"/>
    </row>
    <row r="2978" ht="12">
      <c r="M2978" s="11"/>
    </row>
    <row r="2979" ht="12">
      <c r="M2979" s="11"/>
    </row>
    <row r="2980" ht="12">
      <c r="M2980" s="11"/>
    </row>
    <row r="2981" ht="12">
      <c r="M2981" s="11"/>
    </row>
    <row r="2982" ht="12">
      <c r="M2982" s="11"/>
    </row>
    <row r="2983" ht="12">
      <c r="M2983" s="11"/>
    </row>
    <row r="2984" ht="12">
      <c r="M2984" s="11"/>
    </row>
    <row r="2985" ht="12">
      <c r="M2985" s="11"/>
    </row>
    <row r="2986" ht="12">
      <c r="M2986" s="11"/>
    </row>
    <row r="2987" ht="12">
      <c r="M2987" s="11"/>
    </row>
    <row r="2988" ht="12">
      <c r="M2988" s="11"/>
    </row>
    <row r="2989" ht="12">
      <c r="M2989" s="11"/>
    </row>
    <row r="2990" ht="12">
      <c r="M2990" s="11"/>
    </row>
    <row r="2991" ht="12">
      <c r="M2991" s="11"/>
    </row>
    <row r="2992" ht="12">
      <c r="M2992" s="11"/>
    </row>
    <row r="2993" ht="12">
      <c r="M2993" s="11"/>
    </row>
    <row r="2994" ht="12">
      <c r="M2994" s="11"/>
    </row>
    <row r="2995" ht="12">
      <c r="M2995" s="11"/>
    </row>
    <row r="2996" ht="12">
      <c r="M2996" s="11"/>
    </row>
    <row r="2997" ht="12">
      <c r="M2997" s="11"/>
    </row>
    <row r="2998" ht="12">
      <c r="M2998" s="11"/>
    </row>
    <row r="2999" ht="12">
      <c r="M2999" s="11"/>
    </row>
    <row r="3000" ht="12">
      <c r="M3000" s="11"/>
    </row>
    <row r="3001" ht="12">
      <c r="M3001" s="11"/>
    </row>
    <row r="3002" ht="12">
      <c r="M3002" s="11"/>
    </row>
    <row r="3003" ht="12">
      <c r="M3003" s="11"/>
    </row>
    <row r="3004" ht="12">
      <c r="M3004" s="11"/>
    </row>
    <row r="3005" ht="12">
      <c r="M3005" s="11"/>
    </row>
    <row r="3006" ht="12">
      <c r="M3006" s="11"/>
    </row>
    <row r="3007" ht="12">
      <c r="M3007" s="11"/>
    </row>
    <row r="3008" ht="12">
      <c r="M3008" s="11"/>
    </row>
    <row r="3009" ht="12">
      <c r="M3009" s="11"/>
    </row>
    <row r="3010" ht="12">
      <c r="M3010" s="11"/>
    </row>
    <row r="3011" ht="12">
      <c r="M3011" s="11"/>
    </row>
    <row r="3012" ht="12">
      <c r="M3012" s="11"/>
    </row>
    <row r="3013" ht="12">
      <c r="M3013" s="11"/>
    </row>
    <row r="3014" ht="12">
      <c r="M3014" s="11"/>
    </row>
    <row r="3015" ht="12">
      <c r="M3015" s="11"/>
    </row>
    <row r="3016" ht="12">
      <c r="M3016" s="11"/>
    </row>
    <row r="3017" ht="12">
      <c r="M3017" s="11"/>
    </row>
    <row r="3018" ht="12">
      <c r="M3018" s="11"/>
    </row>
    <row r="3019" ht="12">
      <c r="M3019" s="11"/>
    </row>
    <row r="3020" ht="12">
      <c r="M3020" s="11"/>
    </row>
    <row r="3021" ht="12">
      <c r="M3021" s="11"/>
    </row>
    <row r="3022" ht="12">
      <c r="M3022" s="11"/>
    </row>
    <row r="3023" ht="12">
      <c r="M3023" s="11"/>
    </row>
    <row r="3024" ht="12">
      <c r="M3024" s="11"/>
    </row>
    <row r="3025" ht="12">
      <c r="M3025" s="11"/>
    </row>
    <row r="3026" ht="12">
      <c r="M3026" s="11"/>
    </row>
    <row r="3027" ht="12">
      <c r="M3027" s="11"/>
    </row>
    <row r="3028" ht="12">
      <c r="M3028" s="11"/>
    </row>
    <row r="3029" ht="12">
      <c r="M3029" s="11"/>
    </row>
    <row r="3030" ht="12">
      <c r="M3030" s="11"/>
    </row>
    <row r="3031" ht="12">
      <c r="M3031" s="11"/>
    </row>
    <row r="3032" ht="12">
      <c r="M3032" s="11"/>
    </row>
    <row r="3033" ht="12">
      <c r="M3033" s="11"/>
    </row>
    <row r="3034" ht="12">
      <c r="M3034" s="11"/>
    </row>
    <row r="3035" ht="12">
      <c r="M3035" s="11"/>
    </row>
    <row r="3036" ht="12">
      <c r="M3036" s="11"/>
    </row>
    <row r="3037" ht="12">
      <c r="M3037" s="11"/>
    </row>
    <row r="3038" ht="12">
      <c r="M3038" s="11"/>
    </row>
    <row r="3039" ht="12">
      <c r="M3039" s="11"/>
    </row>
    <row r="3040" ht="12">
      <c r="M3040" s="11"/>
    </row>
    <row r="3041" ht="12">
      <c r="M3041" s="11"/>
    </row>
    <row r="3042" ht="12">
      <c r="M3042" s="11"/>
    </row>
    <row r="3043" ht="12">
      <c r="M3043" s="11"/>
    </row>
    <row r="3044" ht="12">
      <c r="M3044" s="11"/>
    </row>
    <row r="3045" ht="12">
      <c r="M3045" s="11"/>
    </row>
    <row r="3046" ht="12">
      <c r="M3046" s="11"/>
    </row>
    <row r="3047" ht="12">
      <c r="M3047" s="11"/>
    </row>
    <row r="3048" ht="12">
      <c r="M3048" s="11"/>
    </row>
    <row r="3049" ht="12">
      <c r="M3049" s="11"/>
    </row>
    <row r="3050" ht="12">
      <c r="M3050" s="11"/>
    </row>
    <row r="3051" ht="12">
      <c r="M3051" s="11"/>
    </row>
    <row r="3052" ht="12">
      <c r="M3052" s="11"/>
    </row>
    <row r="3053" ht="12">
      <c r="M3053" s="11"/>
    </row>
    <row r="3054" ht="12">
      <c r="M3054" s="11"/>
    </row>
    <row r="3055" ht="12">
      <c r="M3055" s="11"/>
    </row>
    <row r="3056" ht="12">
      <c r="M3056" s="11"/>
    </row>
    <row r="3057" ht="12">
      <c r="M3057" s="11"/>
    </row>
    <row r="3058" ht="12">
      <c r="M3058" s="11"/>
    </row>
    <row r="3059" ht="12">
      <c r="M3059" s="11"/>
    </row>
    <row r="3060" ht="12">
      <c r="M3060" s="11"/>
    </row>
    <row r="3061" ht="12">
      <c r="M3061" s="11"/>
    </row>
    <row r="3062" ht="12">
      <c r="M3062" s="11"/>
    </row>
    <row r="3063" ht="12">
      <c r="M3063" s="11"/>
    </row>
    <row r="3064" ht="12">
      <c r="M3064" s="11"/>
    </row>
    <row r="3065" ht="12">
      <c r="M3065" s="11"/>
    </row>
    <row r="3066" ht="12">
      <c r="M3066" s="11"/>
    </row>
    <row r="3067" ht="12">
      <c r="M3067" s="11"/>
    </row>
    <row r="3068" ht="12">
      <c r="M3068" s="11"/>
    </row>
    <row r="3069" ht="12">
      <c r="M3069" s="11"/>
    </row>
    <row r="3070" ht="12">
      <c r="M3070" s="11"/>
    </row>
    <row r="3071" ht="12">
      <c r="M3071" s="11"/>
    </row>
    <row r="3072" ht="12">
      <c r="M3072" s="11"/>
    </row>
    <row r="3073" ht="12">
      <c r="M3073" s="11"/>
    </row>
    <row r="3074" ht="12">
      <c r="M3074" s="11"/>
    </row>
    <row r="3075" ht="12">
      <c r="M3075" s="11"/>
    </row>
    <row r="3076" ht="12">
      <c r="M3076" s="11"/>
    </row>
    <row r="3077" ht="12">
      <c r="M3077" s="11"/>
    </row>
    <row r="3078" ht="12">
      <c r="M3078" s="11"/>
    </row>
    <row r="3079" ht="12">
      <c r="M3079" s="11"/>
    </row>
    <row r="3080" ht="12">
      <c r="M3080" s="11"/>
    </row>
    <row r="3081" ht="12">
      <c r="M3081" s="11"/>
    </row>
    <row r="3082" ht="12">
      <c r="M3082" s="11"/>
    </row>
    <row r="3083" ht="12">
      <c r="M3083" s="11"/>
    </row>
    <row r="3084" ht="12">
      <c r="M3084" s="11"/>
    </row>
    <row r="3085" ht="12">
      <c r="M3085" s="11"/>
    </row>
    <row r="3086" ht="12">
      <c r="M3086" s="11"/>
    </row>
    <row r="3087" ht="12">
      <c r="M3087" s="11"/>
    </row>
    <row r="3088" ht="12">
      <c r="M3088" s="11"/>
    </row>
    <row r="3089" ht="12">
      <c r="M3089" s="11"/>
    </row>
    <row r="3090" ht="12">
      <c r="M3090" s="11"/>
    </row>
    <row r="3091" ht="12">
      <c r="M3091" s="11"/>
    </row>
    <row r="3092" ht="12">
      <c r="M3092" s="11"/>
    </row>
    <row r="3093" ht="12">
      <c r="M3093" s="11"/>
    </row>
    <row r="3094" ht="12">
      <c r="M3094" s="11"/>
    </row>
    <row r="3095" ht="12">
      <c r="M3095" s="11"/>
    </row>
    <row r="3096" ht="12">
      <c r="M3096" s="11"/>
    </row>
    <row r="3097" ht="12">
      <c r="M3097" s="11"/>
    </row>
    <row r="3098" ht="12">
      <c r="M3098" s="11"/>
    </row>
    <row r="3099" ht="12">
      <c r="M3099" s="11"/>
    </row>
    <row r="3100" ht="12">
      <c r="M3100" s="11"/>
    </row>
    <row r="3101" ht="12">
      <c r="M3101" s="11"/>
    </row>
    <row r="3102" ht="12">
      <c r="M3102" s="11"/>
    </row>
    <row r="3103" ht="12">
      <c r="M3103" s="11"/>
    </row>
    <row r="3104" ht="12">
      <c r="M3104" s="11"/>
    </row>
    <row r="3105" ht="12">
      <c r="M3105" s="11"/>
    </row>
    <row r="3106" ht="12">
      <c r="M3106" s="11"/>
    </row>
    <row r="3107" ht="12">
      <c r="M3107" s="11"/>
    </row>
    <row r="3108" ht="12">
      <c r="M3108" s="11"/>
    </row>
    <row r="3109" ht="12">
      <c r="M3109" s="11"/>
    </row>
    <row r="3110" ht="12">
      <c r="M3110" s="11"/>
    </row>
    <row r="3111" ht="12">
      <c r="M3111" s="11"/>
    </row>
    <row r="3112" ht="12">
      <c r="M3112" s="11"/>
    </row>
    <row r="3113" ht="12">
      <c r="M3113" s="11"/>
    </row>
    <row r="3114" ht="12">
      <c r="M3114" s="11"/>
    </row>
    <row r="3115" ht="12">
      <c r="M3115" s="11"/>
    </row>
    <row r="3116" ht="12">
      <c r="M3116" s="11"/>
    </row>
    <row r="3117" ht="12">
      <c r="M3117" s="11"/>
    </row>
    <row r="3118" ht="12">
      <c r="M3118" s="11"/>
    </row>
    <row r="3119" ht="12">
      <c r="M3119" s="11"/>
    </row>
    <row r="3120" ht="12">
      <c r="M3120" s="11"/>
    </row>
    <row r="3121" ht="12">
      <c r="M3121" s="11"/>
    </row>
    <row r="3122" ht="12">
      <c r="M3122" s="11"/>
    </row>
    <row r="3123" ht="12">
      <c r="M3123" s="11"/>
    </row>
    <row r="3124" ht="12">
      <c r="M3124" s="11"/>
    </row>
    <row r="3125" ht="12">
      <c r="M3125" s="11"/>
    </row>
    <row r="3126" ht="12">
      <c r="M3126" s="11"/>
    </row>
    <row r="3127" ht="12">
      <c r="M3127" s="11"/>
    </row>
    <row r="3128" ht="12">
      <c r="M3128" s="11"/>
    </row>
    <row r="3129" ht="12">
      <c r="M3129" s="11"/>
    </row>
    <row r="3130" ht="12">
      <c r="M3130" s="11"/>
    </row>
    <row r="3131" ht="12">
      <c r="M3131" s="11"/>
    </row>
    <row r="3132" ht="12">
      <c r="M3132" s="11"/>
    </row>
    <row r="3133" ht="12">
      <c r="M3133" s="11"/>
    </row>
    <row r="3134" ht="12">
      <c r="M3134" s="11"/>
    </row>
    <row r="3135" ht="12">
      <c r="M3135" s="11"/>
    </row>
    <row r="3136" ht="12">
      <c r="M3136" s="11"/>
    </row>
    <row r="3137" ht="12">
      <c r="M3137" s="11"/>
    </row>
    <row r="3138" ht="12">
      <c r="M3138" s="11"/>
    </row>
    <row r="3139" ht="12">
      <c r="M3139" s="11"/>
    </row>
    <row r="3140" ht="12">
      <c r="M3140" s="11"/>
    </row>
    <row r="3141" ht="12">
      <c r="M3141" s="11"/>
    </row>
    <row r="3142" ht="12">
      <c r="M3142" s="11"/>
    </row>
    <row r="3143" ht="12">
      <c r="M3143" s="11"/>
    </row>
    <row r="3144" ht="12">
      <c r="M3144" s="11"/>
    </row>
    <row r="3145" ht="12">
      <c r="M3145" s="11"/>
    </row>
    <row r="3146" ht="12">
      <c r="M3146" s="11"/>
    </row>
    <row r="3147" ht="12">
      <c r="M3147" s="11"/>
    </row>
    <row r="3148" ht="12">
      <c r="M3148" s="11"/>
    </row>
    <row r="3149" ht="12">
      <c r="M3149" s="11"/>
    </row>
    <row r="3150" ht="12">
      <c r="M3150" s="11"/>
    </row>
    <row r="3151" ht="12">
      <c r="M3151" s="11"/>
    </row>
    <row r="3152" ht="12">
      <c r="M3152" s="11"/>
    </row>
    <row r="3153" ht="12">
      <c r="M3153" s="11"/>
    </row>
    <row r="3154" ht="12">
      <c r="M3154" s="11"/>
    </row>
    <row r="3155" ht="12">
      <c r="M3155" s="11"/>
    </row>
    <row r="3156" ht="12">
      <c r="M3156" s="11"/>
    </row>
    <row r="3157" ht="12">
      <c r="M3157" s="11"/>
    </row>
    <row r="3158" ht="12">
      <c r="M3158" s="11"/>
    </row>
    <row r="3159" ht="12">
      <c r="M3159" s="11"/>
    </row>
    <row r="3160" ht="12">
      <c r="M3160" s="11"/>
    </row>
    <row r="3161" ht="12">
      <c r="M3161" s="11"/>
    </row>
    <row r="3162" ht="12">
      <c r="M3162" s="11"/>
    </row>
    <row r="3163" ht="12">
      <c r="M3163" s="11"/>
    </row>
    <row r="3164" ht="12">
      <c r="M3164" s="11"/>
    </row>
    <row r="3165" ht="12">
      <c r="M3165" s="11"/>
    </row>
    <row r="3166" ht="12">
      <c r="M3166" s="11"/>
    </row>
    <row r="3167" ht="12">
      <c r="M3167" s="11"/>
    </row>
    <row r="3168" ht="12">
      <c r="M3168" s="11"/>
    </row>
    <row r="3169" ht="12">
      <c r="M3169" s="11"/>
    </row>
    <row r="3170" ht="12">
      <c r="M3170" s="11"/>
    </row>
    <row r="3171" ht="12">
      <c r="M3171" s="11"/>
    </row>
    <row r="3172" ht="12">
      <c r="M3172" s="11"/>
    </row>
    <row r="3173" ht="12">
      <c r="M3173" s="11"/>
    </row>
    <row r="3174" ht="12">
      <c r="M3174" s="11"/>
    </row>
    <row r="3175" ht="12">
      <c r="M3175" s="11"/>
    </row>
    <row r="3176" ht="12">
      <c r="M3176" s="11"/>
    </row>
    <row r="3177" ht="12">
      <c r="M3177" s="11"/>
    </row>
    <row r="3178" ht="12">
      <c r="M3178" s="11"/>
    </row>
    <row r="3179" ht="12">
      <c r="M3179" s="11"/>
    </row>
    <row r="3180" ht="12">
      <c r="M3180" s="11"/>
    </row>
    <row r="3181" ht="12">
      <c r="M3181" s="11"/>
    </row>
    <row r="3182" ht="12">
      <c r="M3182" s="11"/>
    </row>
    <row r="3183" ht="12">
      <c r="M3183" s="11"/>
    </row>
    <row r="3184" ht="12">
      <c r="M3184" s="11"/>
    </row>
    <row r="3185" ht="12">
      <c r="M3185" s="11"/>
    </row>
    <row r="3186" ht="12">
      <c r="M3186" s="11"/>
    </row>
    <row r="3187" ht="12">
      <c r="M3187" s="11"/>
    </row>
    <row r="3188" ht="12">
      <c r="M3188" s="11"/>
    </row>
    <row r="3189" ht="12">
      <c r="M3189" s="11"/>
    </row>
    <row r="3190" ht="12">
      <c r="M3190" s="11"/>
    </row>
    <row r="3191" ht="12">
      <c r="M3191" s="11"/>
    </row>
    <row r="3192" ht="12">
      <c r="M3192" s="11"/>
    </row>
    <row r="3193" ht="12">
      <c r="M3193" s="11"/>
    </row>
    <row r="3194" ht="12">
      <c r="M3194" s="11"/>
    </row>
    <row r="3195" ht="12">
      <c r="M3195" s="11"/>
    </row>
    <row r="3196" ht="12">
      <c r="M3196" s="11"/>
    </row>
    <row r="3197" ht="12">
      <c r="M3197" s="11"/>
    </row>
    <row r="3198" ht="12">
      <c r="M3198" s="11"/>
    </row>
    <row r="3199" ht="12">
      <c r="M3199" s="11"/>
    </row>
    <row r="3200" ht="12">
      <c r="M3200" s="11"/>
    </row>
    <row r="3201" ht="12">
      <c r="M3201" s="11"/>
    </row>
    <row r="3202" ht="12">
      <c r="M3202" s="11"/>
    </row>
    <row r="3203" ht="12">
      <c r="M3203" s="11"/>
    </row>
    <row r="3204" ht="12">
      <c r="M3204" s="11"/>
    </row>
    <row r="3205" ht="12">
      <c r="M3205" s="11"/>
    </row>
    <row r="3206" ht="12">
      <c r="M3206" s="11"/>
    </row>
    <row r="3207" ht="12">
      <c r="M3207" s="11"/>
    </row>
    <row r="3208" ht="12">
      <c r="M3208" s="11"/>
    </row>
    <row r="3209" ht="12">
      <c r="M3209" s="11"/>
    </row>
    <row r="3210" ht="12">
      <c r="M3210" s="11"/>
    </row>
    <row r="3211" ht="12">
      <c r="M3211" s="11"/>
    </row>
    <row r="3212" ht="12">
      <c r="M3212" s="11"/>
    </row>
    <row r="3213" ht="12">
      <c r="M3213" s="11"/>
    </row>
    <row r="3214" ht="12">
      <c r="M3214" s="11"/>
    </row>
    <row r="3215" ht="12">
      <c r="M3215" s="11"/>
    </row>
    <row r="3216" ht="12">
      <c r="M3216" s="11"/>
    </row>
    <row r="3217" ht="12">
      <c r="M3217" s="11"/>
    </row>
    <row r="3218" ht="12">
      <c r="M3218" s="11"/>
    </row>
    <row r="3219" ht="12">
      <c r="M3219" s="11"/>
    </row>
    <row r="3220" ht="12">
      <c r="M3220" s="11"/>
    </row>
    <row r="3221" ht="12">
      <c r="M3221" s="11"/>
    </row>
    <row r="3222" ht="12">
      <c r="M3222" s="11"/>
    </row>
    <row r="3223" ht="12">
      <c r="M3223" s="11"/>
    </row>
    <row r="3224" ht="12">
      <c r="M3224" s="11"/>
    </row>
    <row r="3225" ht="12">
      <c r="M3225" s="11"/>
    </row>
    <row r="3226" ht="12">
      <c r="M3226" s="11"/>
    </row>
    <row r="3227" ht="12">
      <c r="M3227" s="11"/>
    </row>
    <row r="3228" ht="12">
      <c r="M3228" s="11"/>
    </row>
    <row r="3229" ht="12">
      <c r="M3229" s="11"/>
    </row>
    <row r="3230" ht="12">
      <c r="M3230" s="11"/>
    </row>
    <row r="3231" ht="12">
      <c r="M3231" s="11"/>
    </row>
    <row r="3232" ht="12">
      <c r="M3232" s="11"/>
    </row>
    <row r="3233" ht="12">
      <c r="M3233" s="11"/>
    </row>
    <row r="3234" ht="12">
      <c r="M3234" s="11"/>
    </row>
    <row r="3235" ht="12">
      <c r="M3235" s="11"/>
    </row>
    <row r="3236" ht="12">
      <c r="M3236" s="11"/>
    </row>
    <row r="3237" ht="12">
      <c r="M3237" s="11"/>
    </row>
    <row r="3238" ht="12">
      <c r="M3238" s="11"/>
    </row>
    <row r="3239" ht="12">
      <c r="M3239" s="11"/>
    </row>
    <row r="3240" ht="12">
      <c r="M3240" s="11"/>
    </row>
    <row r="3241" ht="12">
      <c r="M3241" s="11"/>
    </row>
    <row r="3242" ht="12">
      <c r="M3242" s="11"/>
    </row>
    <row r="3243" ht="12">
      <c r="M3243" s="11"/>
    </row>
    <row r="3244" ht="12">
      <c r="M3244" s="11"/>
    </row>
    <row r="3245" ht="12">
      <c r="M3245" s="11"/>
    </row>
    <row r="3246" ht="12">
      <c r="M3246" s="11"/>
    </row>
    <row r="3247" ht="12">
      <c r="M3247" s="11"/>
    </row>
    <row r="3248" ht="12">
      <c r="M3248" s="11"/>
    </row>
    <row r="3249" ht="12">
      <c r="M3249" s="11"/>
    </row>
    <row r="3250" ht="12">
      <c r="M3250" s="11"/>
    </row>
    <row r="3251" ht="12">
      <c r="M3251" s="11"/>
    </row>
    <row r="3252" ht="12">
      <c r="M3252" s="11"/>
    </row>
    <row r="3253" ht="12">
      <c r="M3253" s="11"/>
    </row>
    <row r="3254" ht="12">
      <c r="M3254" s="11"/>
    </row>
    <row r="3255" ht="12">
      <c r="M3255" s="11"/>
    </row>
    <row r="3256" ht="12">
      <c r="M3256" s="11"/>
    </row>
    <row r="3257" ht="12">
      <c r="M3257" s="11"/>
    </row>
    <row r="3258" ht="12">
      <c r="M3258" s="11"/>
    </row>
    <row r="3259" ht="12">
      <c r="M3259" s="11"/>
    </row>
    <row r="3260" ht="12">
      <c r="M3260" s="11"/>
    </row>
    <row r="3261" ht="12">
      <c r="M3261" s="11"/>
    </row>
    <row r="3262" ht="12">
      <c r="M3262" s="11"/>
    </row>
    <row r="3263" ht="12">
      <c r="M3263" s="11"/>
    </row>
    <row r="3264" ht="12">
      <c r="M3264" s="11"/>
    </row>
    <row r="3265" ht="12">
      <c r="M3265" s="11"/>
    </row>
    <row r="3266" ht="12">
      <c r="M3266" s="11"/>
    </row>
    <row r="3267" ht="12">
      <c r="M3267" s="11"/>
    </row>
    <row r="3268" ht="12">
      <c r="M3268" s="11"/>
    </row>
    <row r="3269" ht="12">
      <c r="M3269" s="11"/>
    </row>
    <row r="3270" ht="12">
      <c r="M3270" s="11"/>
    </row>
    <row r="3271" ht="12">
      <c r="M3271" s="11"/>
    </row>
    <row r="3272" ht="12">
      <c r="M3272" s="11"/>
    </row>
    <row r="3273" ht="12">
      <c r="M3273" s="11"/>
    </row>
    <row r="3274" ht="12">
      <c r="M3274" s="11"/>
    </row>
    <row r="3275" ht="12">
      <c r="M3275" s="11"/>
    </row>
    <row r="3276" ht="12">
      <c r="M3276" s="11"/>
    </row>
    <row r="3277" ht="12">
      <c r="M3277" s="11"/>
    </row>
    <row r="3278" ht="12">
      <c r="M3278" s="11"/>
    </row>
    <row r="3279" ht="12">
      <c r="M3279" s="11"/>
    </row>
    <row r="3280" ht="12">
      <c r="M3280" s="11"/>
    </row>
    <row r="3281" ht="12">
      <c r="M3281" s="11"/>
    </row>
    <row r="3282" ht="12">
      <c r="M3282" s="11"/>
    </row>
    <row r="3283" ht="12">
      <c r="M3283" s="11"/>
    </row>
    <row r="3284" ht="12">
      <c r="M3284" s="11"/>
    </row>
    <row r="3285" ht="12">
      <c r="M3285" s="11"/>
    </row>
    <row r="3286" ht="12">
      <c r="M3286" s="11"/>
    </row>
    <row r="3287" ht="12">
      <c r="M3287" s="11"/>
    </row>
    <row r="3288" ht="12">
      <c r="M3288" s="11"/>
    </row>
    <row r="3289" ht="12">
      <c r="M3289" s="11"/>
    </row>
    <row r="3290" ht="12">
      <c r="M3290" s="11"/>
    </row>
    <row r="3291" ht="12">
      <c r="M3291" s="11"/>
    </row>
    <row r="3292" ht="12">
      <c r="M3292" s="11"/>
    </row>
    <row r="3293" ht="12">
      <c r="M3293" s="11"/>
    </row>
    <row r="3294" ht="12">
      <c r="M3294" s="11"/>
    </row>
    <row r="3295" ht="12">
      <c r="M3295" s="11"/>
    </row>
    <row r="3296" ht="12">
      <c r="M3296" s="11"/>
    </row>
    <row r="3297" ht="12">
      <c r="M3297" s="11"/>
    </row>
    <row r="3298" ht="12">
      <c r="M3298" s="11"/>
    </row>
    <row r="3299" ht="12">
      <c r="M3299" s="11"/>
    </row>
    <row r="3300" ht="12">
      <c r="M3300" s="11"/>
    </row>
    <row r="3301" ht="12">
      <c r="M3301" s="11"/>
    </row>
    <row r="3302" ht="12">
      <c r="M3302" s="11"/>
    </row>
    <row r="3303" ht="12">
      <c r="M3303" s="11"/>
    </row>
    <row r="3304" ht="12">
      <c r="M3304" s="11"/>
    </row>
    <row r="3305" ht="12">
      <c r="M3305" s="11"/>
    </row>
    <row r="3306" ht="12">
      <c r="M3306" s="11"/>
    </row>
    <row r="3307" ht="12">
      <c r="M3307" s="11"/>
    </row>
    <row r="3308" ht="12">
      <c r="M3308" s="11"/>
    </row>
    <row r="3309" ht="12">
      <c r="M3309" s="11"/>
    </row>
    <row r="3310" ht="12">
      <c r="M3310" s="11"/>
    </row>
    <row r="3311" ht="12">
      <c r="M3311" s="11"/>
    </row>
    <row r="3312" ht="12">
      <c r="M3312" s="11"/>
    </row>
    <row r="3313" ht="12">
      <c r="M3313" s="11"/>
    </row>
    <row r="3314" ht="12">
      <c r="M3314" s="11"/>
    </row>
    <row r="3315" ht="12">
      <c r="M3315" s="11"/>
    </row>
    <row r="3316" ht="12">
      <c r="M3316" s="11"/>
    </row>
    <row r="3317" ht="12">
      <c r="M3317" s="11"/>
    </row>
    <row r="3318" ht="12">
      <c r="M3318" s="11"/>
    </row>
    <row r="3319" ht="12">
      <c r="M3319" s="11"/>
    </row>
    <row r="3320" ht="12">
      <c r="M3320" s="11"/>
    </row>
    <row r="3321" ht="12">
      <c r="M3321" s="11"/>
    </row>
    <row r="3322" ht="12">
      <c r="M3322" s="11"/>
    </row>
    <row r="3323" ht="12">
      <c r="M3323" s="11"/>
    </row>
    <row r="3324" ht="12">
      <c r="M3324" s="11"/>
    </row>
    <row r="3325" ht="12">
      <c r="M3325" s="11"/>
    </row>
    <row r="3326" ht="12">
      <c r="M3326" s="11"/>
    </row>
    <row r="3327" ht="12">
      <c r="M3327" s="11"/>
    </row>
    <row r="3328" ht="12">
      <c r="M3328" s="11"/>
    </row>
    <row r="3329" ht="12">
      <c r="M3329" s="11"/>
    </row>
    <row r="3330" ht="12">
      <c r="M3330" s="11"/>
    </row>
    <row r="3331" ht="12">
      <c r="M3331" s="11"/>
    </row>
    <row r="3332" ht="12">
      <c r="M3332" s="11"/>
    </row>
    <row r="3333" ht="12">
      <c r="M3333" s="11"/>
    </row>
    <row r="3334" ht="12">
      <c r="M3334" s="11"/>
    </row>
    <row r="3335" ht="12">
      <c r="M3335" s="11"/>
    </row>
    <row r="3336" ht="12">
      <c r="M3336" s="11"/>
    </row>
    <row r="3337" ht="12">
      <c r="M3337" s="11"/>
    </row>
    <row r="3338" ht="12">
      <c r="M3338" s="11"/>
    </row>
    <row r="3339" ht="12">
      <c r="M3339" s="11"/>
    </row>
    <row r="3340" ht="12">
      <c r="M3340" s="11"/>
    </row>
    <row r="3341" ht="12">
      <c r="M3341" s="11"/>
    </row>
    <row r="3342" ht="12">
      <c r="M3342" s="11"/>
    </row>
    <row r="3343" ht="12">
      <c r="M3343" s="11"/>
    </row>
    <row r="3344" ht="12">
      <c r="M3344" s="11"/>
    </row>
    <row r="3345" ht="12">
      <c r="M3345" s="11"/>
    </row>
    <row r="3346" ht="12">
      <c r="M3346" s="11"/>
    </row>
    <row r="3347" ht="12">
      <c r="M3347" s="11"/>
    </row>
    <row r="3348" ht="12">
      <c r="M3348" s="11"/>
    </row>
    <row r="3349" ht="12">
      <c r="M3349" s="11"/>
    </row>
    <row r="3350" ht="12">
      <c r="M3350" s="11"/>
    </row>
    <row r="3351" ht="12">
      <c r="M3351" s="11"/>
    </row>
    <row r="3352" ht="12">
      <c r="M3352" s="11"/>
    </row>
    <row r="3353" ht="12">
      <c r="M3353" s="11"/>
    </row>
    <row r="3354" ht="12">
      <c r="M3354" s="11"/>
    </row>
    <row r="3355" ht="12">
      <c r="M3355" s="11"/>
    </row>
    <row r="3356" ht="12">
      <c r="M3356" s="11"/>
    </row>
    <row r="3357" ht="12">
      <c r="M3357" s="11"/>
    </row>
    <row r="3358" ht="12">
      <c r="M3358" s="11"/>
    </row>
    <row r="3359" ht="12">
      <c r="M3359" s="11"/>
    </row>
    <row r="3360" ht="12">
      <c r="M3360" s="11"/>
    </row>
    <row r="3361" ht="12">
      <c r="M3361" s="11"/>
    </row>
    <row r="3362" ht="12">
      <c r="M3362" s="11"/>
    </row>
    <row r="3363" ht="12">
      <c r="M3363" s="11"/>
    </row>
    <row r="3364" ht="12">
      <c r="M3364" s="11"/>
    </row>
    <row r="3365" ht="12">
      <c r="M3365" s="11"/>
    </row>
    <row r="3366" ht="12">
      <c r="M3366" s="11"/>
    </row>
    <row r="3367" ht="12">
      <c r="M3367" s="11"/>
    </row>
    <row r="3368" ht="12">
      <c r="M3368" s="11"/>
    </row>
    <row r="3369" ht="12">
      <c r="M3369" s="11"/>
    </row>
    <row r="3370" ht="12">
      <c r="M3370" s="11"/>
    </row>
    <row r="3371" ht="12">
      <c r="M3371" s="11"/>
    </row>
    <row r="3372" ht="12">
      <c r="M3372" s="11"/>
    </row>
    <row r="3373" ht="12">
      <c r="M3373" s="11"/>
    </row>
    <row r="3374" ht="12">
      <c r="M3374" s="11"/>
    </row>
    <row r="3375" ht="12">
      <c r="M3375" s="11"/>
    </row>
    <row r="3376" ht="12">
      <c r="M3376" s="11"/>
    </row>
    <row r="3377" ht="12">
      <c r="M3377" s="11"/>
    </row>
    <row r="3378" ht="12">
      <c r="M3378" s="11"/>
    </row>
    <row r="3379" ht="12">
      <c r="M3379" s="11"/>
    </row>
    <row r="3380" ht="12">
      <c r="M3380" s="11"/>
    </row>
    <row r="3381" ht="12">
      <c r="M3381" s="11"/>
    </row>
    <row r="3382" ht="12">
      <c r="M3382" s="11"/>
    </row>
    <row r="3383" ht="12">
      <c r="M3383" s="11"/>
    </row>
    <row r="3384" ht="12">
      <c r="M3384" s="11"/>
    </row>
    <row r="3385" ht="12">
      <c r="M3385" s="11"/>
    </row>
    <row r="3386" ht="12">
      <c r="M3386" s="11"/>
    </row>
    <row r="3387" ht="12">
      <c r="M3387" s="11"/>
    </row>
    <row r="3388" ht="12">
      <c r="M3388" s="11"/>
    </row>
    <row r="3389" ht="12">
      <c r="M3389" s="11"/>
    </row>
    <row r="3390" ht="12">
      <c r="M3390" s="11"/>
    </row>
    <row r="3391" ht="12">
      <c r="M3391" s="11"/>
    </row>
    <row r="3392" ht="12">
      <c r="M3392" s="11"/>
    </row>
    <row r="3393" ht="12">
      <c r="M3393" s="11"/>
    </row>
    <row r="3394" ht="12">
      <c r="M3394" s="11"/>
    </row>
    <row r="3395" ht="12">
      <c r="M3395" s="11"/>
    </row>
    <row r="3396" ht="12">
      <c r="M3396" s="11"/>
    </row>
    <row r="3397" ht="12">
      <c r="M3397" s="11"/>
    </row>
    <row r="3398" ht="12">
      <c r="M3398" s="11"/>
    </row>
    <row r="3399" ht="12">
      <c r="M3399" s="11"/>
    </row>
    <row r="3400" ht="12">
      <c r="M3400" s="11"/>
    </row>
    <row r="3401" ht="12">
      <c r="M3401" s="11"/>
    </row>
    <row r="3402" ht="12">
      <c r="M3402" s="11"/>
    </row>
    <row r="3403" ht="12">
      <c r="M3403" s="11"/>
    </row>
    <row r="3404" ht="12">
      <c r="M3404" s="11"/>
    </row>
    <row r="3405" ht="12">
      <c r="M3405" s="11"/>
    </row>
    <row r="3406" ht="12">
      <c r="M3406" s="11"/>
    </row>
    <row r="3407" ht="12">
      <c r="M3407" s="11"/>
    </row>
    <row r="3408" ht="12">
      <c r="M3408" s="11"/>
    </row>
    <row r="3409" ht="12">
      <c r="M3409" s="11"/>
    </row>
    <row r="3410" ht="12">
      <c r="M3410" s="11"/>
    </row>
    <row r="3411" ht="12">
      <c r="M3411" s="11"/>
    </row>
    <row r="3412" ht="12">
      <c r="M3412" s="11"/>
    </row>
    <row r="3413" ht="12">
      <c r="M3413" s="11"/>
    </row>
    <row r="3414" ht="12">
      <c r="M3414" s="11"/>
    </row>
    <row r="3415" ht="12">
      <c r="M3415" s="11"/>
    </row>
    <row r="3416" ht="12">
      <c r="M3416" s="11"/>
    </row>
    <row r="3417" ht="12">
      <c r="M3417" s="11"/>
    </row>
    <row r="3418" ht="12">
      <c r="M3418" s="11"/>
    </row>
    <row r="3419" ht="12">
      <c r="M3419" s="11"/>
    </row>
    <row r="3420" ht="12">
      <c r="M3420" s="11"/>
    </row>
    <row r="3421" ht="12">
      <c r="M3421" s="11"/>
    </row>
    <row r="3422" ht="12">
      <c r="M3422" s="11"/>
    </row>
    <row r="3423" ht="12">
      <c r="M3423" s="11"/>
    </row>
    <row r="3424" ht="12">
      <c r="M3424" s="11"/>
    </row>
    <row r="3425" ht="12">
      <c r="M3425" s="11"/>
    </row>
    <row r="3426" ht="12">
      <c r="M3426" s="11"/>
    </row>
    <row r="3427" ht="12">
      <c r="M3427" s="11"/>
    </row>
    <row r="3428" ht="12">
      <c r="M3428" s="11"/>
    </row>
    <row r="3429" ht="12">
      <c r="M3429" s="11"/>
    </row>
    <row r="3430" ht="12">
      <c r="M3430" s="11"/>
    </row>
    <row r="3431" ht="12">
      <c r="M3431" s="11"/>
    </row>
    <row r="3432" ht="12">
      <c r="M3432" s="11"/>
    </row>
    <row r="3433" ht="12">
      <c r="M3433" s="11"/>
    </row>
    <row r="3434" ht="12">
      <c r="M3434" s="11"/>
    </row>
    <row r="3435" ht="12">
      <c r="M3435" s="11"/>
    </row>
    <row r="3436" ht="12">
      <c r="M3436" s="11"/>
    </row>
    <row r="3437" ht="12">
      <c r="M3437" s="11"/>
    </row>
    <row r="3438" ht="12">
      <c r="M3438" s="11"/>
    </row>
    <row r="3439" ht="12">
      <c r="M3439" s="11"/>
    </row>
    <row r="3440" ht="12">
      <c r="M3440" s="11"/>
    </row>
    <row r="3441" ht="12">
      <c r="M3441" s="11"/>
    </row>
    <row r="3442" ht="12">
      <c r="M3442" s="11"/>
    </row>
    <row r="3443" ht="12">
      <c r="M3443" s="11"/>
    </row>
    <row r="3444" ht="12">
      <c r="M3444" s="11"/>
    </row>
    <row r="3445" ht="12">
      <c r="M3445" s="11"/>
    </row>
    <row r="3446" ht="12">
      <c r="M3446" s="11"/>
    </row>
    <row r="3447" ht="12">
      <c r="M3447" s="11"/>
    </row>
    <row r="3448" ht="12">
      <c r="M3448" s="11"/>
    </row>
    <row r="3449" ht="12">
      <c r="M3449" s="11"/>
    </row>
    <row r="3450" ht="12">
      <c r="M3450" s="11"/>
    </row>
    <row r="3451" ht="12">
      <c r="M3451" s="11"/>
    </row>
    <row r="3452" ht="12">
      <c r="M3452" s="11"/>
    </row>
    <row r="3453" ht="12">
      <c r="M3453" s="11"/>
    </row>
    <row r="3454" ht="12">
      <c r="M3454" s="11"/>
    </row>
    <row r="3455" ht="12">
      <c r="M3455" s="11"/>
    </row>
    <row r="3456" ht="12">
      <c r="M3456" s="11"/>
    </row>
    <row r="3457" ht="12">
      <c r="M3457" s="11"/>
    </row>
    <row r="3458" ht="12">
      <c r="M3458" s="11"/>
    </row>
    <row r="3459" ht="12">
      <c r="M3459" s="11"/>
    </row>
    <row r="3460" ht="12">
      <c r="M3460" s="11"/>
    </row>
    <row r="3461" ht="12">
      <c r="M3461" s="11"/>
    </row>
    <row r="3462" ht="12">
      <c r="M3462" s="11"/>
    </row>
    <row r="3463" ht="12">
      <c r="M3463" s="11"/>
    </row>
    <row r="3464" ht="12">
      <c r="M3464" s="11"/>
    </row>
    <row r="3465" ht="12">
      <c r="M3465" s="11"/>
    </row>
    <row r="3466" ht="12">
      <c r="M3466" s="11"/>
    </row>
    <row r="3467" ht="12">
      <c r="M3467" s="11"/>
    </row>
    <row r="3468" ht="12">
      <c r="M3468" s="11"/>
    </row>
    <row r="3469" ht="12">
      <c r="M3469" s="11"/>
    </row>
    <row r="3470" ht="12">
      <c r="M3470" s="11"/>
    </row>
    <row r="3471" ht="12">
      <c r="M3471" s="11"/>
    </row>
    <row r="3472" ht="12">
      <c r="M3472" s="11"/>
    </row>
    <row r="3473" ht="12">
      <c r="M3473" s="11"/>
    </row>
    <row r="3474" ht="12">
      <c r="M3474" s="11"/>
    </row>
    <row r="3475" ht="12">
      <c r="M3475" s="11"/>
    </row>
    <row r="3476" ht="12">
      <c r="M3476" s="11"/>
    </row>
    <row r="3477" ht="12">
      <c r="M3477" s="11"/>
    </row>
    <row r="3478" ht="12">
      <c r="M3478" s="11"/>
    </row>
    <row r="3479" ht="12">
      <c r="M3479" s="11"/>
    </row>
    <row r="3480" ht="12">
      <c r="M3480" s="11"/>
    </row>
    <row r="3481" ht="12">
      <c r="M3481" s="11"/>
    </row>
    <row r="3482" ht="12">
      <c r="M3482" s="11"/>
    </row>
    <row r="3483" ht="12">
      <c r="M3483" s="11"/>
    </row>
    <row r="3484" ht="12">
      <c r="M3484" s="11"/>
    </row>
    <row r="3485" ht="12">
      <c r="M3485" s="11"/>
    </row>
    <row r="3486" ht="12">
      <c r="M3486" s="11"/>
    </row>
    <row r="3487" ht="12">
      <c r="M3487" s="11"/>
    </row>
    <row r="3488" ht="12">
      <c r="M3488" s="11"/>
    </row>
    <row r="3489" ht="12">
      <c r="M3489" s="11"/>
    </row>
    <row r="3490" ht="12">
      <c r="M3490" s="11"/>
    </row>
    <row r="3491" ht="12">
      <c r="M3491" s="11"/>
    </row>
    <row r="3492" ht="12">
      <c r="M3492" s="11"/>
    </row>
    <row r="3493" ht="12">
      <c r="M3493" s="11"/>
    </row>
    <row r="3494" ht="12">
      <c r="M3494" s="11"/>
    </row>
    <row r="3495" ht="12">
      <c r="M3495" s="11"/>
    </row>
    <row r="3496" ht="12">
      <c r="M3496" s="11"/>
    </row>
    <row r="3497" ht="12">
      <c r="M3497" s="11"/>
    </row>
    <row r="3498" ht="12">
      <c r="M3498" s="11"/>
    </row>
    <row r="3499" ht="12">
      <c r="M3499" s="11"/>
    </row>
    <row r="3500" ht="12">
      <c r="M3500" s="11"/>
    </row>
    <row r="3501" ht="12">
      <c r="M3501" s="11"/>
    </row>
    <row r="3502" ht="12">
      <c r="M3502" s="11"/>
    </row>
    <row r="3503" ht="12">
      <c r="M3503" s="11"/>
    </row>
    <row r="3504" ht="12">
      <c r="M3504" s="11"/>
    </row>
    <row r="3505" ht="12">
      <c r="M3505" s="11"/>
    </row>
    <row r="3506" ht="12">
      <c r="M3506" s="11"/>
    </row>
    <row r="3507" ht="12">
      <c r="M3507" s="11"/>
    </row>
    <row r="3508" ht="12">
      <c r="M3508" s="11"/>
    </row>
    <row r="3509" ht="12">
      <c r="M3509" s="11"/>
    </row>
    <row r="3510" ht="12">
      <c r="M3510" s="11"/>
    </row>
    <row r="3511" ht="12">
      <c r="M3511" s="11"/>
    </row>
    <row r="3512" ht="12">
      <c r="M3512" s="11"/>
    </row>
    <row r="3513" ht="12">
      <c r="M3513" s="11"/>
    </row>
    <row r="3514" ht="12">
      <c r="M3514" s="11"/>
    </row>
    <row r="3515" ht="12">
      <c r="M3515" s="11"/>
    </row>
    <row r="3516" ht="12">
      <c r="M3516" s="11"/>
    </row>
    <row r="3517" ht="12">
      <c r="M3517" s="11"/>
    </row>
    <row r="3518" ht="12">
      <c r="M3518" s="11"/>
    </row>
    <row r="3519" ht="12">
      <c r="M3519" s="11"/>
    </row>
    <row r="3520" ht="12">
      <c r="M3520" s="11"/>
    </row>
    <row r="3521" ht="12">
      <c r="M3521" s="11"/>
    </row>
    <row r="3522" ht="12">
      <c r="M3522" s="11"/>
    </row>
    <row r="3523" ht="12">
      <c r="M3523" s="11"/>
    </row>
    <row r="3524" ht="12">
      <c r="M3524" s="11"/>
    </row>
    <row r="3525" ht="12">
      <c r="M3525" s="11"/>
    </row>
    <row r="3526" ht="12">
      <c r="M3526" s="11"/>
    </row>
    <row r="3527" ht="12">
      <c r="M3527" s="11"/>
    </row>
    <row r="3528" ht="12">
      <c r="M3528" s="11"/>
    </row>
    <row r="3529" ht="12">
      <c r="M3529" s="11"/>
    </row>
    <row r="3530" ht="12">
      <c r="M3530" s="11"/>
    </row>
    <row r="3531" ht="12">
      <c r="M3531" s="11"/>
    </row>
    <row r="3532" ht="12">
      <c r="M3532" s="11"/>
    </row>
    <row r="3533" ht="12">
      <c r="M3533" s="11"/>
    </row>
    <row r="3534" ht="12">
      <c r="M3534" s="11"/>
    </row>
    <row r="3535" ht="12">
      <c r="M3535" s="11"/>
    </row>
    <row r="3536" ht="12">
      <c r="M3536" s="11"/>
    </row>
    <row r="3537" ht="12">
      <c r="M3537" s="11"/>
    </row>
    <row r="3538" ht="12">
      <c r="M3538" s="11"/>
    </row>
    <row r="3539" ht="12">
      <c r="M3539" s="11"/>
    </row>
    <row r="3540" ht="12">
      <c r="M3540" s="11"/>
    </row>
    <row r="3541" ht="12">
      <c r="M3541" s="11"/>
    </row>
    <row r="3542" ht="12">
      <c r="M3542" s="11"/>
    </row>
    <row r="3543" ht="12">
      <c r="M3543" s="11"/>
    </row>
    <row r="3544" ht="12">
      <c r="M3544" s="11"/>
    </row>
    <row r="3545" ht="12">
      <c r="M3545" s="11"/>
    </row>
    <row r="3546" ht="12">
      <c r="M3546" s="11"/>
    </row>
    <row r="3547" ht="12">
      <c r="M3547" s="11"/>
    </row>
    <row r="3548" ht="12">
      <c r="M3548" s="11"/>
    </row>
    <row r="3549" ht="12">
      <c r="M3549" s="11"/>
    </row>
    <row r="3550" ht="12">
      <c r="M3550" s="11"/>
    </row>
    <row r="3551" ht="12">
      <c r="M3551" s="11"/>
    </row>
    <row r="3552" ht="12">
      <c r="M3552" s="11"/>
    </row>
    <row r="3553" ht="12">
      <c r="M3553" s="11"/>
    </row>
    <row r="3554" ht="12">
      <c r="M3554" s="11"/>
    </row>
    <row r="3555" ht="12">
      <c r="M3555" s="11"/>
    </row>
    <row r="3556" ht="12">
      <c r="M3556" s="11"/>
    </row>
    <row r="3557" ht="12">
      <c r="M3557" s="11"/>
    </row>
    <row r="3558" ht="12">
      <c r="M3558" s="11"/>
    </row>
    <row r="3559" ht="12">
      <c r="M3559" s="11"/>
    </row>
    <row r="3560" ht="12">
      <c r="M3560" s="11"/>
    </row>
    <row r="3561" ht="12">
      <c r="M3561" s="11"/>
    </row>
    <row r="3562" ht="12">
      <c r="M3562" s="11"/>
    </row>
    <row r="3563" ht="12">
      <c r="M3563" s="11"/>
    </row>
    <row r="3564" ht="12">
      <c r="M3564" s="11"/>
    </row>
    <row r="3565" ht="12">
      <c r="M3565" s="11"/>
    </row>
    <row r="3566" ht="12">
      <c r="M3566" s="11"/>
    </row>
    <row r="3567" ht="12">
      <c r="M3567" s="11"/>
    </row>
    <row r="3568" ht="12">
      <c r="M3568" s="11"/>
    </row>
    <row r="3569" ht="12">
      <c r="M3569" s="11"/>
    </row>
    <row r="3570" ht="12">
      <c r="M3570" s="11"/>
    </row>
    <row r="3571" ht="12">
      <c r="M3571" s="11"/>
    </row>
    <row r="3572" ht="12">
      <c r="M3572" s="11"/>
    </row>
    <row r="3573" ht="12">
      <c r="M3573" s="11"/>
    </row>
    <row r="3574" ht="12">
      <c r="M3574" s="11"/>
    </row>
    <row r="3575" ht="12">
      <c r="M3575" s="11"/>
    </row>
    <row r="3576" ht="12">
      <c r="M3576" s="11"/>
    </row>
    <row r="3577" ht="12">
      <c r="M3577" s="11"/>
    </row>
    <row r="3578" ht="12">
      <c r="M3578" s="11"/>
    </row>
    <row r="3579" ht="12">
      <c r="M3579" s="11"/>
    </row>
    <row r="3580" ht="12">
      <c r="M3580" s="11"/>
    </row>
    <row r="3581" ht="12">
      <c r="M3581" s="11"/>
    </row>
    <row r="3582" ht="12">
      <c r="M3582" s="11"/>
    </row>
    <row r="3583" ht="12">
      <c r="M3583" s="11"/>
    </row>
    <row r="3584" ht="12">
      <c r="M3584" s="11"/>
    </row>
    <row r="3585" ht="12">
      <c r="M3585" s="11"/>
    </row>
    <row r="3586" ht="12">
      <c r="M3586" s="11"/>
    </row>
    <row r="3587" ht="12">
      <c r="M3587" s="11"/>
    </row>
    <row r="3588" ht="12">
      <c r="M3588" s="11"/>
    </row>
    <row r="3589" ht="12">
      <c r="M3589" s="11"/>
    </row>
    <row r="3590" ht="12">
      <c r="M3590" s="11"/>
    </row>
    <row r="3591" ht="12">
      <c r="M3591" s="11"/>
    </row>
    <row r="3592" ht="12">
      <c r="M3592" s="11"/>
    </row>
    <row r="3593" ht="12">
      <c r="M3593" s="11"/>
    </row>
    <row r="3594" ht="12">
      <c r="M3594" s="11"/>
    </row>
    <row r="3595" ht="12">
      <c r="M3595" s="11"/>
    </row>
    <row r="3596" ht="12">
      <c r="M3596" s="11"/>
    </row>
    <row r="3597" ht="12">
      <c r="M3597" s="11"/>
    </row>
    <row r="3598" ht="12">
      <c r="M3598" s="11"/>
    </row>
    <row r="3599" ht="12">
      <c r="M3599" s="11"/>
    </row>
    <row r="3600" ht="12">
      <c r="M3600" s="11"/>
    </row>
    <row r="3601" ht="12">
      <c r="M3601" s="11"/>
    </row>
    <row r="3602" ht="12">
      <c r="M3602" s="11"/>
    </row>
    <row r="3603" ht="12">
      <c r="M3603" s="11"/>
    </row>
    <row r="3604" ht="12">
      <c r="M3604" s="11"/>
    </row>
    <row r="3605" ht="12">
      <c r="M3605" s="11"/>
    </row>
    <row r="3606" ht="12">
      <c r="M3606" s="11"/>
    </row>
    <row r="3607" ht="12">
      <c r="M3607" s="11"/>
    </row>
    <row r="3608" ht="12">
      <c r="M3608" s="11"/>
    </row>
    <row r="3609" ht="12">
      <c r="M3609" s="11"/>
    </row>
    <row r="3610" ht="12">
      <c r="M3610" s="11"/>
    </row>
    <row r="3611" ht="12">
      <c r="M3611" s="11"/>
    </row>
    <row r="3612" ht="12">
      <c r="M3612" s="11"/>
    </row>
    <row r="3613" ht="12">
      <c r="M3613" s="11"/>
    </row>
    <row r="3614" ht="12">
      <c r="M3614" s="11"/>
    </row>
    <row r="3615" ht="12">
      <c r="M3615" s="11"/>
    </row>
    <row r="3616" ht="12">
      <c r="M3616" s="11"/>
    </row>
    <row r="3617" ht="12">
      <c r="M3617" s="11"/>
    </row>
    <row r="3618" ht="12">
      <c r="M3618" s="11"/>
    </row>
    <row r="3619" ht="12">
      <c r="M3619" s="11"/>
    </row>
    <row r="3620" ht="12">
      <c r="M3620" s="11"/>
    </row>
    <row r="3621" ht="12">
      <c r="M3621" s="11"/>
    </row>
    <row r="3622" ht="12">
      <c r="M3622" s="11"/>
    </row>
    <row r="3623" ht="12">
      <c r="M3623" s="11"/>
    </row>
    <row r="3624" ht="12">
      <c r="M3624" s="11"/>
    </row>
    <row r="3625" ht="12">
      <c r="M3625" s="11"/>
    </row>
    <row r="3626" ht="12">
      <c r="M3626" s="11"/>
    </row>
    <row r="3627" ht="12">
      <c r="M3627" s="11"/>
    </row>
    <row r="3628" ht="12">
      <c r="M3628" s="11"/>
    </row>
    <row r="3629" ht="12">
      <c r="M3629" s="11"/>
    </row>
    <row r="3630" ht="12">
      <c r="M3630" s="11"/>
    </row>
    <row r="3631" ht="12">
      <c r="M3631" s="11"/>
    </row>
    <row r="3632" ht="12">
      <c r="M3632" s="11"/>
    </row>
    <row r="3633" ht="12">
      <c r="M3633" s="11"/>
    </row>
    <row r="3634" ht="12">
      <c r="M3634" s="11"/>
    </row>
    <row r="3635" ht="12">
      <c r="M3635" s="11"/>
    </row>
    <row r="3636" ht="12">
      <c r="M3636" s="11"/>
    </row>
    <row r="3637" ht="12">
      <c r="M3637" s="11"/>
    </row>
    <row r="3638" ht="12">
      <c r="M3638" s="11"/>
    </row>
    <row r="3639" ht="12">
      <c r="M3639" s="11"/>
    </row>
    <row r="3640" ht="12">
      <c r="M3640" s="11"/>
    </row>
    <row r="3641" ht="12">
      <c r="M3641" s="11"/>
    </row>
    <row r="3642" ht="12">
      <c r="M3642" s="11"/>
    </row>
    <row r="3643" ht="12">
      <c r="M3643" s="11"/>
    </row>
    <row r="3644" ht="12">
      <c r="M3644" s="11"/>
    </row>
    <row r="3645" ht="12">
      <c r="M3645" s="11"/>
    </row>
    <row r="3646" ht="12">
      <c r="M3646" s="11"/>
    </row>
    <row r="3647" ht="12">
      <c r="M3647" s="11"/>
    </row>
    <row r="3648" ht="12">
      <c r="M3648" s="11"/>
    </row>
    <row r="3649" ht="12">
      <c r="M3649" s="11"/>
    </row>
    <row r="3650" ht="12">
      <c r="M3650" s="11"/>
    </row>
    <row r="3651" ht="12">
      <c r="M3651" s="11"/>
    </row>
    <row r="3652" ht="12">
      <c r="M3652" s="11"/>
    </row>
    <row r="3653" ht="12">
      <c r="M3653" s="11"/>
    </row>
    <row r="3654" ht="12">
      <c r="M3654" s="11"/>
    </row>
    <row r="3655" ht="12">
      <c r="M3655" s="11"/>
    </row>
    <row r="3656" ht="12">
      <c r="M3656" s="11"/>
    </row>
    <row r="3657" ht="12">
      <c r="M3657" s="11"/>
    </row>
    <row r="3658" ht="12">
      <c r="M3658" s="11"/>
    </row>
    <row r="3659" ht="12">
      <c r="M3659" s="11"/>
    </row>
    <row r="3660" ht="12">
      <c r="M3660" s="11"/>
    </row>
    <row r="3661" ht="12">
      <c r="M3661" s="11"/>
    </row>
    <row r="3662" ht="12">
      <c r="M3662" s="11"/>
    </row>
    <row r="3663" ht="12">
      <c r="M3663" s="11"/>
    </row>
    <row r="3664" ht="12">
      <c r="M3664" s="11"/>
    </row>
    <row r="3665" ht="12">
      <c r="M3665" s="11"/>
    </row>
    <row r="3666" ht="12">
      <c r="M3666" s="11"/>
    </row>
    <row r="3667" ht="12">
      <c r="M3667" s="11"/>
    </row>
    <row r="3668" ht="12">
      <c r="M3668" s="11"/>
    </row>
    <row r="3669" ht="12">
      <c r="M3669" s="11"/>
    </row>
    <row r="3670" ht="12">
      <c r="M3670" s="11"/>
    </row>
    <row r="3671" ht="12">
      <c r="M3671" s="11"/>
    </row>
    <row r="3672" ht="12">
      <c r="M3672" s="11"/>
    </row>
    <row r="3673" ht="12">
      <c r="M3673" s="11"/>
    </row>
    <row r="3674" ht="12">
      <c r="M3674" s="11"/>
    </row>
    <row r="3675" ht="12">
      <c r="M3675" s="11"/>
    </row>
    <row r="3676" ht="12">
      <c r="M3676" s="11"/>
    </row>
    <row r="3677" ht="12">
      <c r="M3677" s="11"/>
    </row>
    <row r="3678" ht="12">
      <c r="M3678" s="11"/>
    </row>
    <row r="3679" ht="12">
      <c r="M3679" s="11"/>
    </row>
    <row r="3680" ht="12">
      <c r="M3680" s="11"/>
    </row>
    <row r="3681" ht="12">
      <c r="M3681" s="11"/>
    </row>
    <row r="3682" ht="12">
      <c r="M3682" s="11"/>
    </row>
    <row r="3683" ht="12">
      <c r="M3683" s="11"/>
    </row>
    <row r="3684" ht="12">
      <c r="M3684" s="11"/>
    </row>
    <row r="3685" ht="12">
      <c r="M3685" s="11"/>
    </row>
    <row r="3686" ht="12">
      <c r="M3686" s="11"/>
    </row>
    <row r="3687" ht="12">
      <c r="M3687" s="11"/>
    </row>
    <row r="3688" ht="12">
      <c r="M3688" s="11"/>
    </row>
    <row r="3689" ht="12">
      <c r="M3689" s="11"/>
    </row>
    <row r="3690" ht="12">
      <c r="M3690" s="11"/>
    </row>
    <row r="3691" ht="12">
      <c r="M3691" s="11"/>
    </row>
    <row r="3692" ht="12">
      <c r="M3692" s="11"/>
    </row>
    <row r="3693" ht="12">
      <c r="M3693" s="11"/>
    </row>
    <row r="3694" ht="12">
      <c r="M3694" s="11"/>
    </row>
    <row r="3695" ht="12">
      <c r="M3695" s="11"/>
    </row>
    <row r="3696" ht="12">
      <c r="M3696" s="11"/>
    </row>
    <row r="3697" ht="12">
      <c r="M3697" s="11"/>
    </row>
    <row r="3698" ht="12">
      <c r="M3698" s="11"/>
    </row>
    <row r="3699" ht="12">
      <c r="M3699" s="11"/>
    </row>
    <row r="3700" ht="12">
      <c r="M3700" s="11"/>
    </row>
    <row r="3701" ht="12">
      <c r="M3701" s="11"/>
    </row>
    <row r="3702" ht="12">
      <c r="M3702" s="11"/>
    </row>
    <row r="3703" ht="12">
      <c r="M3703" s="11"/>
    </row>
    <row r="3704" ht="12">
      <c r="M3704" s="11"/>
    </row>
    <row r="3705" ht="12">
      <c r="M3705" s="11"/>
    </row>
    <row r="3706" ht="12">
      <c r="M3706" s="11"/>
    </row>
    <row r="3707" ht="12">
      <c r="M3707" s="11"/>
    </row>
    <row r="3708" ht="12">
      <c r="M3708" s="11"/>
    </row>
    <row r="3709" ht="12">
      <c r="M3709" s="11"/>
    </row>
    <row r="3710" ht="12">
      <c r="M3710" s="11"/>
    </row>
    <row r="3711" ht="12">
      <c r="M3711" s="11"/>
    </row>
    <row r="3712" ht="12">
      <c r="M3712" s="11"/>
    </row>
    <row r="3713" ht="12">
      <c r="M3713" s="11"/>
    </row>
    <row r="3714" ht="12">
      <c r="M3714" s="11"/>
    </row>
    <row r="3715" ht="12">
      <c r="M3715" s="11"/>
    </row>
    <row r="3716" ht="12">
      <c r="M3716" s="11"/>
    </row>
    <row r="3717" ht="12">
      <c r="M3717" s="11"/>
    </row>
    <row r="3718" ht="12">
      <c r="M3718" s="11"/>
    </row>
    <row r="3719" ht="12">
      <c r="M3719" s="11"/>
    </row>
    <row r="3720" ht="12">
      <c r="M3720" s="11"/>
    </row>
    <row r="3721" ht="12">
      <c r="M3721" s="11"/>
    </row>
    <row r="3722" ht="12">
      <c r="M3722" s="11"/>
    </row>
    <row r="3723" ht="12">
      <c r="M3723" s="11"/>
    </row>
    <row r="3724" ht="12">
      <c r="M3724" s="11"/>
    </row>
    <row r="3725" ht="12">
      <c r="M3725" s="11"/>
    </row>
    <row r="3726" ht="12">
      <c r="M3726" s="11"/>
    </row>
    <row r="3727" ht="12">
      <c r="M3727" s="11"/>
    </row>
    <row r="3728" ht="12">
      <c r="M3728" s="11"/>
    </row>
    <row r="3729" ht="12">
      <c r="M3729" s="11"/>
    </row>
    <row r="3730" ht="12">
      <c r="M3730" s="11"/>
    </row>
    <row r="3731" ht="12">
      <c r="M3731" s="11"/>
    </row>
    <row r="3732" ht="12">
      <c r="M3732" s="11"/>
    </row>
    <row r="3733" ht="12">
      <c r="M3733" s="11"/>
    </row>
    <row r="3734" ht="12">
      <c r="M3734" s="11"/>
    </row>
    <row r="3735" ht="12">
      <c r="M3735" s="11"/>
    </row>
    <row r="3736" ht="12">
      <c r="M3736" s="11"/>
    </row>
    <row r="3737" ht="12">
      <c r="M3737" s="11"/>
    </row>
    <row r="3738" ht="12">
      <c r="M3738" s="11"/>
    </row>
    <row r="3739" ht="12">
      <c r="M3739" s="11"/>
    </row>
    <row r="3740" ht="12">
      <c r="M3740" s="11"/>
    </row>
    <row r="3741" ht="12">
      <c r="M3741" s="11"/>
    </row>
    <row r="3742" ht="12">
      <c r="M3742" s="11"/>
    </row>
    <row r="3743" ht="12">
      <c r="M3743" s="11"/>
    </row>
    <row r="3744" ht="12">
      <c r="M3744" s="11"/>
    </row>
    <row r="3745" ht="12">
      <c r="M3745" s="11"/>
    </row>
    <row r="3746" ht="12">
      <c r="M3746" s="11"/>
    </row>
    <row r="3747" ht="12">
      <c r="M3747" s="11"/>
    </row>
    <row r="3748" ht="12">
      <c r="M3748" s="11"/>
    </row>
    <row r="3749" ht="12">
      <c r="M3749" s="11"/>
    </row>
    <row r="3750" ht="12">
      <c r="M3750" s="11"/>
    </row>
    <row r="3751" ht="12">
      <c r="M3751" s="11"/>
    </row>
    <row r="3752" ht="12">
      <c r="M3752" s="11"/>
    </row>
    <row r="3753" ht="12">
      <c r="M3753" s="11"/>
    </row>
    <row r="3754" ht="12">
      <c r="M3754" s="11"/>
    </row>
    <row r="3755" ht="12">
      <c r="M3755" s="11"/>
    </row>
    <row r="3756" ht="12">
      <c r="M3756" s="11"/>
    </row>
    <row r="3757" ht="12">
      <c r="M3757" s="11"/>
    </row>
    <row r="3758" ht="12">
      <c r="M3758" s="11"/>
    </row>
    <row r="3759" ht="12">
      <c r="M3759" s="11"/>
    </row>
    <row r="3760" ht="12">
      <c r="M3760" s="11"/>
    </row>
    <row r="3761" ht="12">
      <c r="M3761" s="11"/>
    </row>
    <row r="3762" ht="12">
      <c r="M3762" s="11"/>
    </row>
    <row r="3763" ht="12">
      <c r="M3763" s="11"/>
    </row>
    <row r="3764" ht="12">
      <c r="M3764" s="11"/>
    </row>
  </sheetData>
  <sheetProtection/>
  <printOptions/>
  <pageMargins left="0" right="0" top="1" bottom="1" header="0.5" footer="0.5"/>
  <pageSetup horizontalDpi="600" verticalDpi="600" orientation="landscape" scale="65"/>
  <headerFooter alignWithMargins="0">
    <oddHeader>&amp;C&amp;"Arial,Bold"&amp;16MCCBL Vendor Payment Lists-Summary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99"/>
  <sheetViews>
    <sheetView workbookViewId="0" topLeftCell="C1">
      <pane ySplit="3" topLeftCell="BM272" activePane="bottomLeft" state="frozen"/>
      <selection pane="topLeft" activeCell="A1" sqref="A1"/>
      <selection pane="bottomLeft" activeCell="I299" sqref="I299"/>
    </sheetView>
  </sheetViews>
  <sheetFormatPr defaultColWidth="8.8515625" defaultRowHeight="12.75"/>
  <cols>
    <col min="1" max="1" width="9.7109375" style="16" customWidth="1"/>
    <col min="2" max="3" width="12.7109375" style="2" customWidth="1"/>
    <col min="4" max="4" width="10.7109375" style="2" customWidth="1"/>
    <col min="5" max="5" width="14.7109375" style="2" customWidth="1"/>
    <col min="6" max="6" width="40.7109375" style="0" customWidth="1"/>
    <col min="7" max="7" width="15.7109375" style="10" customWidth="1"/>
    <col min="8" max="9" width="15.7109375" style="0" customWidth="1"/>
  </cols>
  <sheetData>
    <row r="2" spans="1:7" s="9" customFormat="1" ht="12.75" thickBot="1">
      <c r="A2" s="38"/>
      <c r="B2" s="15"/>
      <c r="C2" s="15"/>
      <c r="D2" s="46"/>
      <c r="E2" s="15"/>
      <c r="G2" s="13"/>
    </row>
    <row r="3" spans="1:9" ht="12.75" thickBot="1">
      <c r="A3" s="39" t="s">
        <v>36</v>
      </c>
      <c r="B3" s="39" t="s">
        <v>10</v>
      </c>
      <c r="C3" s="39" t="s">
        <v>26</v>
      </c>
      <c r="D3" s="48" t="s">
        <v>38</v>
      </c>
      <c r="E3" s="40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">
      <c r="A4" s="44">
        <v>41108</v>
      </c>
      <c r="B4" t="s">
        <v>148</v>
      </c>
      <c r="C4" t="s">
        <v>149</v>
      </c>
      <c r="D4" t="s">
        <v>13</v>
      </c>
      <c r="E4" s="4" t="s">
        <v>1</v>
      </c>
      <c r="F4" s="76" t="s">
        <v>3</v>
      </c>
      <c r="G4" s="66" t="s">
        <v>165</v>
      </c>
      <c r="H4" s="50">
        <v>55380</v>
      </c>
      <c r="I4" s="50">
        <f>H4</f>
        <v>55380</v>
      </c>
    </row>
    <row r="5" spans="1:9" ht="12">
      <c r="A5" s="44">
        <v>41108</v>
      </c>
      <c r="B5" t="s">
        <v>45</v>
      </c>
      <c r="C5"/>
      <c r="D5" t="s">
        <v>13</v>
      </c>
      <c r="E5" s="2">
        <v>10045</v>
      </c>
      <c r="F5" t="s">
        <v>48</v>
      </c>
      <c r="G5" s="3" t="s">
        <v>179</v>
      </c>
      <c r="H5" s="50">
        <v>9</v>
      </c>
      <c r="I5" s="50"/>
    </row>
    <row r="6" spans="1:9" ht="12">
      <c r="A6" s="44">
        <v>41108</v>
      </c>
      <c r="B6" t="s">
        <v>46</v>
      </c>
      <c r="C6"/>
      <c r="D6" t="s">
        <v>13</v>
      </c>
      <c r="E6" s="2">
        <v>10045</v>
      </c>
      <c r="F6" t="s">
        <v>48</v>
      </c>
      <c r="G6" s="3" t="s">
        <v>179</v>
      </c>
      <c r="H6" s="50">
        <v>598</v>
      </c>
      <c r="I6" s="50">
        <f>SUM(H5:H6)</f>
        <v>607</v>
      </c>
    </row>
    <row r="7" spans="1:9" ht="12">
      <c r="A7" s="44">
        <v>41101</v>
      </c>
      <c r="B7" t="s">
        <v>122</v>
      </c>
      <c r="C7" t="s">
        <v>124</v>
      </c>
      <c r="D7" t="s">
        <v>13</v>
      </c>
      <c r="E7" s="2">
        <v>11035</v>
      </c>
      <c r="F7" s="64" t="s">
        <v>2</v>
      </c>
      <c r="G7" s="65">
        <v>24</v>
      </c>
      <c r="H7" s="50">
        <v>5455635.75</v>
      </c>
      <c r="I7" s="50"/>
    </row>
    <row r="8" spans="1:9" ht="12">
      <c r="A8" s="44">
        <v>41108</v>
      </c>
      <c r="B8" t="s">
        <v>148</v>
      </c>
      <c r="C8" t="s">
        <v>150</v>
      </c>
      <c r="D8" t="s">
        <v>13</v>
      </c>
      <c r="E8" s="2">
        <v>11035</v>
      </c>
      <c r="F8" s="76" t="s">
        <v>56</v>
      </c>
      <c r="G8" s="65" t="s">
        <v>166</v>
      </c>
      <c r="H8" s="50">
        <v>1663.35</v>
      </c>
      <c r="I8" s="50">
        <f>SUM(H7:H8)</f>
        <v>5457299.1</v>
      </c>
    </row>
    <row r="9" spans="1:9" ht="12">
      <c r="A9" s="44">
        <v>41095</v>
      </c>
      <c r="B9" t="s">
        <v>82</v>
      </c>
      <c r="C9" t="s">
        <v>83</v>
      </c>
      <c r="D9" t="s">
        <v>13</v>
      </c>
      <c r="E9" s="2">
        <v>11036</v>
      </c>
      <c r="F9" s="64" t="s">
        <v>103</v>
      </c>
      <c r="G9" s="65">
        <v>1</v>
      </c>
      <c r="H9" s="50">
        <v>9237.5</v>
      </c>
      <c r="I9" s="50"/>
    </row>
    <row r="10" spans="1:9" ht="12">
      <c r="A10" s="44">
        <v>41095</v>
      </c>
      <c r="B10" t="s">
        <v>82</v>
      </c>
      <c r="C10" t="s">
        <v>84</v>
      </c>
      <c r="D10" t="s">
        <v>13</v>
      </c>
      <c r="E10" s="2">
        <v>11036</v>
      </c>
      <c r="F10" s="64" t="s">
        <v>81</v>
      </c>
      <c r="G10" s="66" t="s">
        <v>104</v>
      </c>
      <c r="H10" s="50">
        <v>37696</v>
      </c>
      <c r="I10" s="50"/>
    </row>
    <row r="11" spans="1:9" ht="12">
      <c r="A11" s="44">
        <v>41095</v>
      </c>
      <c r="B11" t="s">
        <v>82</v>
      </c>
      <c r="C11" t="s">
        <v>85</v>
      </c>
      <c r="D11" t="s">
        <v>13</v>
      </c>
      <c r="E11" s="2">
        <v>11036</v>
      </c>
      <c r="F11" s="64" t="s">
        <v>105</v>
      </c>
      <c r="G11" s="65">
        <v>16650</v>
      </c>
      <c r="H11" s="50">
        <v>9900</v>
      </c>
      <c r="I11" s="50"/>
    </row>
    <row r="12" spans="1:9" ht="12">
      <c r="A12" s="44">
        <v>41095</v>
      </c>
      <c r="B12" t="s">
        <v>82</v>
      </c>
      <c r="C12" t="s">
        <v>86</v>
      </c>
      <c r="D12" t="s">
        <v>13</v>
      </c>
      <c r="E12" s="2">
        <v>11036</v>
      </c>
      <c r="F12" s="76" t="s">
        <v>80</v>
      </c>
      <c r="G12" s="65">
        <v>46307</v>
      </c>
      <c r="H12" s="50">
        <v>600</v>
      </c>
      <c r="I12" s="50"/>
    </row>
    <row r="13" spans="1:9" ht="12">
      <c r="A13" s="44">
        <v>41095</v>
      </c>
      <c r="B13" t="s">
        <v>82</v>
      </c>
      <c r="C13" t="s">
        <v>87</v>
      </c>
      <c r="D13" t="s">
        <v>13</v>
      </c>
      <c r="E13" s="2">
        <v>11036</v>
      </c>
      <c r="F13" s="76" t="s">
        <v>72</v>
      </c>
      <c r="G13" s="3" t="s">
        <v>106</v>
      </c>
      <c r="H13" s="50">
        <v>7150</v>
      </c>
      <c r="I13" s="50"/>
    </row>
    <row r="14" spans="1:9" ht="12">
      <c r="A14" s="44">
        <v>41095</v>
      </c>
      <c r="B14" t="s">
        <v>82</v>
      </c>
      <c r="C14" t="s">
        <v>88</v>
      </c>
      <c r="D14" t="s">
        <v>13</v>
      </c>
      <c r="E14" s="2">
        <v>11036</v>
      </c>
      <c r="F14" s="76" t="s">
        <v>72</v>
      </c>
      <c r="G14" s="3" t="s">
        <v>107</v>
      </c>
      <c r="H14" s="50">
        <v>19575</v>
      </c>
      <c r="I14" s="50"/>
    </row>
    <row r="15" spans="1:9" ht="12">
      <c r="A15" s="44">
        <v>41095</v>
      </c>
      <c r="B15" t="s">
        <v>82</v>
      </c>
      <c r="C15" t="s">
        <v>89</v>
      </c>
      <c r="D15" t="s">
        <v>13</v>
      </c>
      <c r="E15" s="2">
        <v>11036</v>
      </c>
      <c r="F15" s="76" t="s">
        <v>72</v>
      </c>
      <c r="G15" s="3" t="s">
        <v>108</v>
      </c>
      <c r="H15" s="50">
        <v>3672</v>
      </c>
      <c r="I15" s="50"/>
    </row>
    <row r="16" spans="1:9" ht="12">
      <c r="A16" s="44">
        <v>41095</v>
      </c>
      <c r="B16" t="s">
        <v>82</v>
      </c>
      <c r="C16" t="s">
        <v>90</v>
      </c>
      <c r="D16" t="s">
        <v>13</v>
      </c>
      <c r="E16" s="2">
        <v>11036</v>
      </c>
      <c r="F16" s="76" t="s">
        <v>72</v>
      </c>
      <c r="G16" s="3" t="s">
        <v>109</v>
      </c>
      <c r="H16" s="50">
        <v>3955</v>
      </c>
      <c r="I16" s="50"/>
    </row>
    <row r="17" spans="1:9" ht="12">
      <c r="A17" s="44">
        <v>41095</v>
      </c>
      <c r="B17" t="s">
        <v>82</v>
      </c>
      <c r="C17" t="s">
        <v>91</v>
      </c>
      <c r="D17" t="s">
        <v>13</v>
      </c>
      <c r="E17" s="2">
        <v>11036</v>
      </c>
      <c r="F17" s="76" t="s">
        <v>72</v>
      </c>
      <c r="G17" s="3" t="s">
        <v>110</v>
      </c>
      <c r="H17" s="50">
        <v>5810</v>
      </c>
      <c r="I17" s="50"/>
    </row>
    <row r="18" spans="1:9" ht="12">
      <c r="A18" s="44">
        <v>41101</v>
      </c>
      <c r="B18" t="s">
        <v>122</v>
      </c>
      <c r="C18" t="s">
        <v>130</v>
      </c>
      <c r="D18" t="s">
        <v>13</v>
      </c>
      <c r="E18" s="2">
        <v>11036</v>
      </c>
      <c r="F18" s="76" t="s">
        <v>80</v>
      </c>
      <c r="G18" s="65">
        <v>46316</v>
      </c>
      <c r="H18" s="50">
        <v>9733</v>
      </c>
      <c r="I18" s="50"/>
    </row>
    <row r="19" spans="1:9" ht="12">
      <c r="A19" s="44">
        <v>41108</v>
      </c>
      <c r="B19" t="s">
        <v>148</v>
      </c>
      <c r="C19" t="s">
        <v>162</v>
      </c>
      <c r="D19" t="s">
        <v>13</v>
      </c>
      <c r="E19" s="2">
        <v>11036</v>
      </c>
      <c r="F19" s="80" t="s">
        <v>72</v>
      </c>
      <c r="G19" s="65" t="s">
        <v>173</v>
      </c>
      <c r="H19" s="50">
        <v>12652</v>
      </c>
      <c r="I19" s="50"/>
    </row>
    <row r="20" spans="1:9" ht="12">
      <c r="A20" s="44">
        <v>41108</v>
      </c>
      <c r="B20" t="s">
        <v>148</v>
      </c>
      <c r="C20" t="s">
        <v>164</v>
      </c>
      <c r="D20" t="s">
        <v>13</v>
      </c>
      <c r="E20" s="2">
        <v>11036</v>
      </c>
      <c r="F20" s="80" t="s">
        <v>174</v>
      </c>
      <c r="G20" s="65" t="s">
        <v>175</v>
      </c>
      <c r="H20" s="50">
        <v>66945.1</v>
      </c>
      <c r="I20" s="50"/>
    </row>
    <row r="21" spans="1:9" ht="12">
      <c r="A21" s="44">
        <v>41116</v>
      </c>
      <c r="B21" t="s">
        <v>183</v>
      </c>
      <c r="C21" t="s">
        <v>185</v>
      </c>
      <c r="D21" t="s">
        <v>13</v>
      </c>
      <c r="E21" s="2">
        <v>11036</v>
      </c>
      <c r="F21" s="80" t="s">
        <v>72</v>
      </c>
      <c r="G21" s="3" t="s">
        <v>207</v>
      </c>
      <c r="H21" s="50">
        <v>3603</v>
      </c>
      <c r="I21" s="50"/>
    </row>
    <row r="22" spans="1:9" ht="12">
      <c r="A22" s="44">
        <v>41116</v>
      </c>
      <c r="B22" t="s">
        <v>183</v>
      </c>
      <c r="C22" t="s">
        <v>186</v>
      </c>
      <c r="D22" t="s">
        <v>13</v>
      </c>
      <c r="E22" s="2">
        <v>11036</v>
      </c>
      <c r="F22" s="80" t="s">
        <v>72</v>
      </c>
      <c r="G22" s="3" t="s">
        <v>208</v>
      </c>
      <c r="H22" s="50">
        <v>593</v>
      </c>
      <c r="I22" s="50"/>
    </row>
    <row r="23" spans="1:9" ht="12">
      <c r="A23" s="44">
        <v>41116</v>
      </c>
      <c r="B23" t="s">
        <v>183</v>
      </c>
      <c r="C23" t="s">
        <v>187</v>
      </c>
      <c r="D23" t="s">
        <v>13</v>
      </c>
      <c r="E23" s="2">
        <v>11036</v>
      </c>
      <c r="F23" s="64" t="s">
        <v>72</v>
      </c>
      <c r="G23" s="65" t="s">
        <v>209</v>
      </c>
      <c r="H23" s="50">
        <v>12651</v>
      </c>
      <c r="I23" s="50"/>
    </row>
    <row r="24" spans="1:9" ht="12">
      <c r="A24" s="44">
        <v>41116</v>
      </c>
      <c r="B24" t="s">
        <v>183</v>
      </c>
      <c r="C24" t="s">
        <v>188</v>
      </c>
      <c r="D24" t="s">
        <v>13</v>
      </c>
      <c r="E24" s="2">
        <v>11036</v>
      </c>
      <c r="F24" s="64" t="s">
        <v>81</v>
      </c>
      <c r="G24" s="66" t="s">
        <v>210</v>
      </c>
      <c r="H24" s="50">
        <v>30628</v>
      </c>
      <c r="I24" s="50">
        <f>SUM(H9:H24)</f>
        <v>234400.6</v>
      </c>
    </row>
    <row r="25" spans="1:9" ht="12">
      <c r="A25" s="44">
        <v>41108</v>
      </c>
      <c r="B25" t="s">
        <v>148</v>
      </c>
      <c r="C25" t="s">
        <v>163</v>
      </c>
      <c r="D25" t="s">
        <v>13</v>
      </c>
      <c r="E25" s="2">
        <v>12037</v>
      </c>
      <c r="F25" t="s">
        <v>176</v>
      </c>
      <c r="G25" s="66" t="s">
        <v>177</v>
      </c>
      <c r="H25" s="50">
        <v>98868.22</v>
      </c>
      <c r="I25" s="50">
        <f>H25</f>
        <v>98868.22</v>
      </c>
    </row>
    <row r="27" spans="6:9" ht="12.75" thickBot="1">
      <c r="F27" s="12" t="s">
        <v>231</v>
      </c>
      <c r="G27" s="3"/>
      <c r="H27" s="55">
        <f>SUM(H4:H26)</f>
        <v>5846554.919999999</v>
      </c>
      <c r="I27" s="55">
        <f>SUM(I4:I26)</f>
        <v>5846554.919999999</v>
      </c>
    </row>
    <row r="28" ht="12.75" thickTop="1"/>
    <row r="29" spans="1:9" ht="12">
      <c r="A29" s="44">
        <v>41129</v>
      </c>
      <c r="B29" t="s">
        <v>255</v>
      </c>
      <c r="C29" t="s">
        <v>260</v>
      </c>
      <c r="D29" t="s">
        <v>13</v>
      </c>
      <c r="E29" s="4" t="s">
        <v>1</v>
      </c>
      <c r="F29" s="76" t="s">
        <v>3</v>
      </c>
      <c r="G29" s="66" t="s">
        <v>290</v>
      </c>
      <c r="H29" s="50">
        <v>95064</v>
      </c>
      <c r="I29" s="50"/>
    </row>
    <row r="30" spans="1:9" ht="12">
      <c r="A30" s="44">
        <v>41151</v>
      </c>
      <c r="B30" t="s">
        <v>389</v>
      </c>
      <c r="C30"/>
      <c r="D30" t="s">
        <v>13</v>
      </c>
      <c r="E30" s="4" t="s">
        <v>1</v>
      </c>
      <c r="F30" s="103" t="s">
        <v>48</v>
      </c>
      <c r="G30" s="3" t="s">
        <v>398</v>
      </c>
      <c r="H30" s="50">
        <v>6624.8</v>
      </c>
      <c r="I30" s="50">
        <f>SUM(H29:H30)</f>
        <v>101688.8</v>
      </c>
    </row>
    <row r="31" spans="1:9" ht="12">
      <c r="A31" s="44">
        <v>41136</v>
      </c>
      <c r="B31" t="s">
        <v>300</v>
      </c>
      <c r="C31" t="s">
        <v>302</v>
      </c>
      <c r="D31" t="s">
        <v>13</v>
      </c>
      <c r="E31" s="2">
        <v>10045</v>
      </c>
      <c r="F31" s="80" t="s">
        <v>294</v>
      </c>
      <c r="G31" s="68">
        <v>19</v>
      </c>
      <c r="H31" s="50">
        <v>8850.47</v>
      </c>
      <c r="I31" s="50"/>
    </row>
    <row r="32" spans="1:9" ht="12">
      <c r="A32" s="44">
        <v>41136</v>
      </c>
      <c r="B32" t="s">
        <v>300</v>
      </c>
      <c r="C32" t="s">
        <v>303</v>
      </c>
      <c r="D32" t="s">
        <v>13</v>
      </c>
      <c r="E32" s="2">
        <v>10045</v>
      </c>
      <c r="F32" s="80" t="s">
        <v>294</v>
      </c>
      <c r="G32" s="68">
        <v>23</v>
      </c>
      <c r="H32" s="50">
        <v>1116.82</v>
      </c>
      <c r="I32" s="50"/>
    </row>
    <row r="33" spans="1:9" ht="12">
      <c r="A33" s="44">
        <v>41141</v>
      </c>
      <c r="B33" t="s">
        <v>342</v>
      </c>
      <c r="C33"/>
      <c r="D33" t="s">
        <v>13</v>
      </c>
      <c r="E33" s="2">
        <v>10045</v>
      </c>
      <c r="F33" s="103" t="s">
        <v>48</v>
      </c>
      <c r="G33" s="3" t="s">
        <v>343</v>
      </c>
      <c r="H33" s="50">
        <v>9.64</v>
      </c>
      <c r="I33" s="50"/>
    </row>
    <row r="34" spans="1:9" ht="12">
      <c r="A34" s="44">
        <v>41142</v>
      </c>
      <c r="B34" t="s">
        <v>346</v>
      </c>
      <c r="C34" t="s">
        <v>347</v>
      </c>
      <c r="D34" t="s">
        <v>13</v>
      </c>
      <c r="E34" s="2">
        <v>10045</v>
      </c>
      <c r="F34" s="76" t="s">
        <v>3</v>
      </c>
      <c r="G34" s="83" t="s">
        <v>354</v>
      </c>
      <c r="H34" s="50">
        <v>9000</v>
      </c>
      <c r="I34" s="50"/>
    </row>
    <row r="35" spans="1:9" ht="12">
      <c r="A35" s="44">
        <v>41151</v>
      </c>
      <c r="B35" t="s">
        <v>390</v>
      </c>
      <c r="C35"/>
      <c r="D35" t="s">
        <v>13</v>
      </c>
      <c r="E35" s="2">
        <v>10045</v>
      </c>
      <c r="F35" s="103" t="s">
        <v>48</v>
      </c>
      <c r="G35" s="3" t="s">
        <v>398</v>
      </c>
      <c r="H35" s="50">
        <v>203.84</v>
      </c>
      <c r="I35" s="50">
        <f>SUM(H31:H35)</f>
        <v>19180.77</v>
      </c>
    </row>
    <row r="36" spans="1:9" ht="12">
      <c r="A36" s="44">
        <v>41129</v>
      </c>
      <c r="B36" t="s">
        <v>255</v>
      </c>
      <c r="C36" t="s">
        <v>261</v>
      </c>
      <c r="D36" t="s">
        <v>13</v>
      </c>
      <c r="E36" s="2">
        <v>11035</v>
      </c>
      <c r="F36" s="64" t="s">
        <v>2</v>
      </c>
      <c r="G36" s="65" t="s">
        <v>291</v>
      </c>
      <c r="H36" s="50">
        <v>2674789.52</v>
      </c>
      <c r="I36" s="50"/>
    </row>
    <row r="37" spans="1:9" ht="12">
      <c r="A37" s="44">
        <v>41136</v>
      </c>
      <c r="B37" t="s">
        <v>300</v>
      </c>
      <c r="C37" t="s">
        <v>304</v>
      </c>
      <c r="D37" t="s">
        <v>13</v>
      </c>
      <c r="E37" s="2">
        <v>11035</v>
      </c>
      <c r="F37" s="64" t="s">
        <v>325</v>
      </c>
      <c r="G37" s="65" t="s">
        <v>326</v>
      </c>
      <c r="H37" s="50">
        <v>529313.65</v>
      </c>
      <c r="I37" s="50"/>
    </row>
    <row r="38" spans="1:9" ht="12">
      <c r="A38" s="44">
        <v>41151</v>
      </c>
      <c r="B38" t="s">
        <v>392</v>
      </c>
      <c r="C38"/>
      <c r="D38" t="s">
        <v>13</v>
      </c>
      <c r="E38" s="2">
        <v>11035</v>
      </c>
      <c r="F38" s="103" t="s">
        <v>48</v>
      </c>
      <c r="G38" s="3" t="s">
        <v>398</v>
      </c>
      <c r="H38" s="50">
        <v>121479.2</v>
      </c>
      <c r="I38" s="50">
        <f>SUM(H36:H38)</f>
        <v>3325582.37</v>
      </c>
    </row>
    <row r="39" spans="1:9" ht="12">
      <c r="A39" s="44">
        <v>41122</v>
      </c>
      <c r="B39" t="s">
        <v>237</v>
      </c>
      <c r="C39" t="s">
        <v>239</v>
      </c>
      <c r="D39" t="s">
        <v>13</v>
      </c>
      <c r="E39" s="15">
        <v>11036</v>
      </c>
      <c r="F39" s="64" t="s">
        <v>273</v>
      </c>
      <c r="G39" s="65">
        <v>1453263</v>
      </c>
      <c r="H39" s="50">
        <v>27000</v>
      </c>
      <c r="I39" s="50"/>
    </row>
    <row r="40" spans="1:9" ht="12">
      <c r="A40" s="44">
        <v>41122</v>
      </c>
      <c r="B40" t="s">
        <v>237</v>
      </c>
      <c r="C40" t="s">
        <v>240</v>
      </c>
      <c r="D40" t="s">
        <v>13</v>
      </c>
      <c r="E40" s="15">
        <v>11036</v>
      </c>
      <c r="F40" s="64" t="s">
        <v>105</v>
      </c>
      <c r="G40" s="65">
        <v>16668</v>
      </c>
      <c r="H40" s="50">
        <v>20525</v>
      </c>
      <c r="I40" s="50"/>
    </row>
    <row r="41" spans="1:9" ht="12">
      <c r="A41" s="44">
        <v>41122</v>
      </c>
      <c r="B41" t="s">
        <v>237</v>
      </c>
      <c r="C41" t="s">
        <v>241</v>
      </c>
      <c r="D41" t="s">
        <v>13</v>
      </c>
      <c r="E41" s="15">
        <v>11036</v>
      </c>
      <c r="F41" s="64" t="s">
        <v>105</v>
      </c>
      <c r="G41" s="65">
        <v>16670</v>
      </c>
      <c r="H41" s="50">
        <v>9899.6</v>
      </c>
      <c r="I41" s="50"/>
    </row>
    <row r="42" spans="1:9" ht="12">
      <c r="A42" s="44">
        <v>41129</v>
      </c>
      <c r="B42" t="s">
        <v>255</v>
      </c>
      <c r="C42" t="s">
        <v>256</v>
      </c>
      <c r="D42" t="s">
        <v>13</v>
      </c>
      <c r="E42" s="2">
        <v>11036</v>
      </c>
      <c r="F42" s="64" t="s">
        <v>285</v>
      </c>
      <c r="G42" s="65">
        <v>14895</v>
      </c>
      <c r="H42" s="50">
        <v>1218.17</v>
      </c>
      <c r="I42" s="50"/>
    </row>
    <row r="43" spans="1:9" ht="12">
      <c r="A43" s="44">
        <v>41129</v>
      </c>
      <c r="B43" t="s">
        <v>255</v>
      </c>
      <c r="C43" t="s">
        <v>262</v>
      </c>
      <c r="D43" t="s">
        <v>13</v>
      </c>
      <c r="E43" s="2">
        <v>11036</v>
      </c>
      <c r="F43" s="64" t="s">
        <v>292</v>
      </c>
      <c r="G43" s="65">
        <v>1137314</v>
      </c>
      <c r="H43" s="50">
        <v>29575.11</v>
      </c>
      <c r="I43" s="50"/>
    </row>
    <row r="44" spans="1:9" ht="12">
      <c r="A44" s="44">
        <v>41129</v>
      </c>
      <c r="B44" t="s">
        <v>255</v>
      </c>
      <c r="C44" t="s">
        <v>263</v>
      </c>
      <c r="D44" t="s">
        <v>13</v>
      </c>
      <c r="E44" s="2">
        <v>11036</v>
      </c>
      <c r="F44" s="64" t="s">
        <v>292</v>
      </c>
      <c r="G44" s="65">
        <v>1137313</v>
      </c>
      <c r="H44" s="50">
        <v>80407.4</v>
      </c>
      <c r="I44" s="50"/>
    </row>
    <row r="45" spans="1:9" ht="12">
      <c r="A45" s="44">
        <v>41136</v>
      </c>
      <c r="B45" t="s">
        <v>300</v>
      </c>
      <c r="C45" t="s">
        <v>305</v>
      </c>
      <c r="D45" t="s">
        <v>13</v>
      </c>
      <c r="E45" s="2">
        <v>11036</v>
      </c>
      <c r="F45" s="64" t="s">
        <v>72</v>
      </c>
      <c r="G45" s="65" t="s">
        <v>327</v>
      </c>
      <c r="H45" s="50">
        <v>160</v>
      </c>
      <c r="I45" s="50"/>
    </row>
    <row r="46" spans="1:9" ht="12">
      <c r="A46" s="44">
        <v>41136</v>
      </c>
      <c r="B46" t="s">
        <v>300</v>
      </c>
      <c r="C46" t="s">
        <v>306</v>
      </c>
      <c r="D46" t="s">
        <v>13</v>
      </c>
      <c r="E46" s="2">
        <v>11036</v>
      </c>
      <c r="F46" s="64" t="s">
        <v>105</v>
      </c>
      <c r="G46" s="65">
        <v>16689</v>
      </c>
      <c r="H46" s="50">
        <v>25000</v>
      </c>
      <c r="I46" s="50"/>
    </row>
    <row r="47" spans="1:9" ht="12">
      <c r="A47" s="44">
        <v>41136</v>
      </c>
      <c r="B47" t="s">
        <v>300</v>
      </c>
      <c r="C47" t="s">
        <v>307</v>
      </c>
      <c r="D47" t="s">
        <v>13</v>
      </c>
      <c r="E47" s="2">
        <v>11036</v>
      </c>
      <c r="F47" s="64" t="s">
        <v>3</v>
      </c>
      <c r="G47" s="66" t="s">
        <v>328</v>
      </c>
      <c r="H47" s="50">
        <v>396554.7</v>
      </c>
      <c r="I47" s="50"/>
    </row>
    <row r="48" spans="1:9" ht="12">
      <c r="A48" s="44">
        <v>41142</v>
      </c>
      <c r="B48" t="s">
        <v>346</v>
      </c>
      <c r="C48" t="s">
        <v>348</v>
      </c>
      <c r="D48" t="s">
        <v>13</v>
      </c>
      <c r="E48" s="2">
        <v>11036</v>
      </c>
      <c r="F48" s="64" t="s">
        <v>292</v>
      </c>
      <c r="G48" s="66">
        <v>1466013</v>
      </c>
      <c r="H48" s="50">
        <v>56875</v>
      </c>
      <c r="I48" s="50"/>
    </row>
    <row r="49" spans="1:9" ht="12">
      <c r="A49" s="44">
        <v>41142</v>
      </c>
      <c r="B49" t="s">
        <v>346</v>
      </c>
      <c r="C49" t="s">
        <v>349</v>
      </c>
      <c r="D49" t="s">
        <v>13</v>
      </c>
      <c r="E49" s="2">
        <v>11036</v>
      </c>
      <c r="F49" s="76" t="s">
        <v>355</v>
      </c>
      <c r="G49" s="66" t="s">
        <v>356</v>
      </c>
      <c r="H49" s="50">
        <v>13004.9</v>
      </c>
      <c r="I49" s="50"/>
    </row>
    <row r="50" spans="1:9" ht="12">
      <c r="A50" s="44">
        <v>41142</v>
      </c>
      <c r="B50" t="s">
        <v>346</v>
      </c>
      <c r="C50" t="s">
        <v>350</v>
      </c>
      <c r="D50" t="s">
        <v>13</v>
      </c>
      <c r="E50" s="2">
        <v>11036</v>
      </c>
      <c r="F50" s="80" t="s">
        <v>72</v>
      </c>
      <c r="G50" s="3" t="s">
        <v>357</v>
      </c>
      <c r="H50" s="50">
        <v>35410</v>
      </c>
      <c r="I50" s="50"/>
    </row>
    <row r="51" spans="1:9" ht="12">
      <c r="A51" s="44">
        <v>41142</v>
      </c>
      <c r="B51" t="s">
        <v>346</v>
      </c>
      <c r="C51" t="s">
        <v>351</v>
      </c>
      <c r="D51" t="s">
        <v>13</v>
      </c>
      <c r="E51" s="2">
        <v>11036</v>
      </c>
      <c r="F51" s="80" t="s">
        <v>72</v>
      </c>
      <c r="G51" s="3" t="s">
        <v>358</v>
      </c>
      <c r="H51" s="50">
        <v>25415</v>
      </c>
      <c r="I51" s="50"/>
    </row>
    <row r="52" spans="1:9" ht="12">
      <c r="A52" s="44">
        <v>41150</v>
      </c>
      <c r="B52" t="s">
        <v>362</v>
      </c>
      <c r="C52" t="s">
        <v>364</v>
      </c>
      <c r="D52" t="s">
        <v>13</v>
      </c>
      <c r="E52" s="2">
        <v>11036</v>
      </c>
      <c r="F52" s="80" t="s">
        <v>72</v>
      </c>
      <c r="G52" s="3" t="s">
        <v>379</v>
      </c>
      <c r="H52" s="50">
        <v>10290</v>
      </c>
      <c r="I52" s="50"/>
    </row>
    <row r="53" spans="1:9" ht="12">
      <c r="A53" s="44">
        <v>41150</v>
      </c>
      <c r="B53" t="s">
        <v>362</v>
      </c>
      <c r="C53" t="s">
        <v>365</v>
      </c>
      <c r="D53" t="s">
        <v>13</v>
      </c>
      <c r="E53" s="2">
        <v>11036</v>
      </c>
      <c r="F53" s="80" t="s">
        <v>72</v>
      </c>
      <c r="G53" s="3" t="s">
        <v>380</v>
      </c>
      <c r="H53" s="50">
        <v>3340</v>
      </c>
      <c r="I53" s="50"/>
    </row>
    <row r="54" spans="1:9" ht="12">
      <c r="A54" s="44">
        <v>41150</v>
      </c>
      <c r="B54" t="s">
        <v>362</v>
      </c>
      <c r="C54" t="s">
        <v>376</v>
      </c>
      <c r="D54" t="s">
        <v>13</v>
      </c>
      <c r="E54" s="2">
        <v>11036</v>
      </c>
      <c r="F54" s="64" t="s">
        <v>292</v>
      </c>
      <c r="G54" s="65">
        <v>1137315</v>
      </c>
      <c r="H54" s="50">
        <v>16338.09</v>
      </c>
      <c r="I54" s="50"/>
    </row>
    <row r="55" spans="1:9" ht="12">
      <c r="A55" s="44">
        <v>41151</v>
      </c>
      <c r="B55" t="s">
        <v>391</v>
      </c>
      <c r="C55"/>
      <c r="D55" t="s">
        <v>13</v>
      </c>
      <c r="E55" s="2">
        <v>11036</v>
      </c>
      <c r="F55" s="103" t="s">
        <v>48</v>
      </c>
      <c r="G55" s="3" t="s">
        <v>398</v>
      </c>
      <c r="H55" s="50">
        <v>1223.04</v>
      </c>
      <c r="I55" s="50">
        <f>SUM(H39:H55)</f>
        <v>752236.01</v>
      </c>
    </row>
    <row r="56" spans="1:9" ht="12">
      <c r="A56" s="44">
        <v>41136</v>
      </c>
      <c r="B56" t="s">
        <v>300</v>
      </c>
      <c r="C56" t="s">
        <v>308</v>
      </c>
      <c r="D56" t="s">
        <v>13</v>
      </c>
      <c r="E56" s="2">
        <v>12037</v>
      </c>
      <c r="F56" t="s">
        <v>176</v>
      </c>
      <c r="G56" s="108" t="s">
        <v>329</v>
      </c>
      <c r="H56" s="50">
        <v>15877.58</v>
      </c>
      <c r="I56" s="50">
        <f>H56</f>
        <v>15877.58</v>
      </c>
    </row>
    <row r="58" spans="6:9" ht="12.75" thickBot="1">
      <c r="F58" s="12" t="s">
        <v>402</v>
      </c>
      <c r="G58" s="3"/>
      <c r="H58" s="55">
        <f>SUM(H29:H57)</f>
        <v>4214565.53</v>
      </c>
      <c r="I58" s="55">
        <f>SUM(I29:I57)</f>
        <v>4214565.53</v>
      </c>
    </row>
    <row r="59" ht="12.75" thickTop="1"/>
    <row r="60" spans="1:9" ht="12">
      <c r="A60" s="44">
        <v>41178</v>
      </c>
      <c r="B60" t="s">
        <v>525</v>
      </c>
      <c r="C60" t="s">
        <v>529</v>
      </c>
      <c r="D60" t="s">
        <v>13</v>
      </c>
      <c r="E60" s="4" t="s">
        <v>1</v>
      </c>
      <c r="F60" s="80" t="s">
        <v>535</v>
      </c>
      <c r="G60" s="66" t="s">
        <v>536</v>
      </c>
      <c r="H60" s="50">
        <v>2000</v>
      </c>
      <c r="I60" s="50">
        <f>H60</f>
        <v>2000</v>
      </c>
    </row>
    <row r="61" spans="1:9" ht="12">
      <c r="A61" s="44">
        <v>41169</v>
      </c>
      <c r="B61" t="s">
        <v>487</v>
      </c>
      <c r="C61"/>
      <c r="D61" t="s">
        <v>13</v>
      </c>
      <c r="E61" s="2">
        <v>10045</v>
      </c>
      <c r="F61" s="93" t="s">
        <v>48</v>
      </c>
      <c r="G61" s="3" t="s">
        <v>488</v>
      </c>
      <c r="H61" s="50">
        <v>10</v>
      </c>
      <c r="I61" s="50">
        <f>H61</f>
        <v>10</v>
      </c>
    </row>
    <row r="62" spans="1:9" ht="12">
      <c r="A62" s="44">
        <v>41158</v>
      </c>
      <c r="B62" t="s">
        <v>419</v>
      </c>
      <c r="C62" t="s">
        <v>436</v>
      </c>
      <c r="D62" t="s">
        <v>13</v>
      </c>
      <c r="E62" s="2">
        <v>11035</v>
      </c>
      <c r="F62" s="64" t="s">
        <v>56</v>
      </c>
      <c r="G62" s="65" t="s">
        <v>457</v>
      </c>
      <c r="H62" s="50">
        <v>1663.35</v>
      </c>
      <c r="I62" s="50"/>
    </row>
    <row r="63" spans="1:9" ht="12">
      <c r="A63" s="44">
        <v>41164</v>
      </c>
      <c r="B63" t="s">
        <v>466</v>
      </c>
      <c r="C63" t="s">
        <v>479</v>
      </c>
      <c r="D63" t="s">
        <v>13</v>
      </c>
      <c r="E63" s="2">
        <v>11035</v>
      </c>
      <c r="F63" s="64" t="s">
        <v>2</v>
      </c>
      <c r="G63" s="65" t="s">
        <v>486</v>
      </c>
      <c r="H63" s="50">
        <v>3130153.46</v>
      </c>
      <c r="I63" s="50">
        <f>SUM(H62:H63)</f>
        <v>3131816.81</v>
      </c>
    </row>
    <row r="64" spans="1:9" ht="12">
      <c r="A64" s="44">
        <v>41158</v>
      </c>
      <c r="B64" t="s">
        <v>419</v>
      </c>
      <c r="C64" t="s">
        <v>437</v>
      </c>
      <c r="D64" t="s">
        <v>13</v>
      </c>
      <c r="E64" s="2">
        <v>11036</v>
      </c>
      <c r="F64" s="64" t="s">
        <v>72</v>
      </c>
      <c r="G64" s="65" t="s">
        <v>458</v>
      </c>
      <c r="H64" s="50">
        <v>9784</v>
      </c>
      <c r="I64" s="50"/>
    </row>
    <row r="65" spans="1:9" ht="12">
      <c r="A65" s="44">
        <v>41164</v>
      </c>
      <c r="B65" t="s">
        <v>466</v>
      </c>
      <c r="C65" t="s">
        <v>467</v>
      </c>
      <c r="D65" t="s">
        <v>13</v>
      </c>
      <c r="E65" s="2">
        <v>11036</v>
      </c>
      <c r="F65" s="64" t="s">
        <v>285</v>
      </c>
      <c r="G65" s="65">
        <v>15041</v>
      </c>
      <c r="H65" s="50">
        <v>1424</v>
      </c>
      <c r="I65" s="50"/>
    </row>
    <row r="66" spans="1:9" ht="12">
      <c r="A66" s="44">
        <v>41164</v>
      </c>
      <c r="B66" t="s">
        <v>466</v>
      </c>
      <c r="C66" t="s">
        <v>468</v>
      </c>
      <c r="D66" t="s">
        <v>13</v>
      </c>
      <c r="E66" s="2">
        <v>11036</v>
      </c>
      <c r="F66" s="64" t="s">
        <v>3</v>
      </c>
      <c r="G66" s="66" t="s">
        <v>480</v>
      </c>
      <c r="H66" s="50">
        <v>164796.5</v>
      </c>
      <c r="I66" s="50"/>
    </row>
    <row r="67" spans="1:9" ht="12">
      <c r="A67" s="44">
        <v>41164</v>
      </c>
      <c r="B67" t="s">
        <v>466</v>
      </c>
      <c r="C67" t="s">
        <v>469</v>
      </c>
      <c r="D67" t="s">
        <v>13</v>
      </c>
      <c r="E67" s="2">
        <v>11036</v>
      </c>
      <c r="F67" s="64" t="s">
        <v>105</v>
      </c>
      <c r="G67" s="65">
        <v>16704</v>
      </c>
      <c r="H67" s="50">
        <v>19800</v>
      </c>
      <c r="I67" s="50"/>
    </row>
    <row r="68" spans="1:9" ht="12">
      <c r="A68" s="44">
        <v>41164</v>
      </c>
      <c r="B68" t="s">
        <v>466</v>
      </c>
      <c r="C68" t="s">
        <v>470</v>
      </c>
      <c r="D68" t="s">
        <v>13</v>
      </c>
      <c r="E68" s="2">
        <v>11036</v>
      </c>
      <c r="F68" s="64" t="s">
        <v>105</v>
      </c>
      <c r="G68" s="65">
        <v>16703</v>
      </c>
      <c r="H68" s="50">
        <v>9475</v>
      </c>
      <c r="I68" s="50"/>
    </row>
    <row r="69" spans="1:9" ht="12">
      <c r="A69" s="44">
        <v>41164</v>
      </c>
      <c r="B69" t="s">
        <v>466</v>
      </c>
      <c r="C69" t="s">
        <v>477</v>
      </c>
      <c r="D69" t="s">
        <v>13</v>
      </c>
      <c r="E69" s="2">
        <v>11036</v>
      </c>
      <c r="F69" s="64" t="s">
        <v>81</v>
      </c>
      <c r="G69" s="66" t="s">
        <v>484</v>
      </c>
      <c r="H69" s="50">
        <v>5890</v>
      </c>
      <c r="I69" s="50"/>
    </row>
    <row r="70" spans="1:9" ht="12">
      <c r="A70" s="44">
        <v>41171</v>
      </c>
      <c r="B70" t="s">
        <v>489</v>
      </c>
      <c r="C70" t="s">
        <v>490</v>
      </c>
      <c r="D70" t="s">
        <v>13</v>
      </c>
      <c r="E70" s="2">
        <v>11036</v>
      </c>
      <c r="F70" s="64" t="s">
        <v>292</v>
      </c>
      <c r="G70" s="65">
        <v>1137316</v>
      </c>
      <c r="H70" s="50">
        <v>1432.32</v>
      </c>
      <c r="I70" s="50"/>
    </row>
    <row r="71" spans="1:9" ht="12">
      <c r="A71" s="44">
        <v>41171</v>
      </c>
      <c r="B71" t="s">
        <v>489</v>
      </c>
      <c r="C71" t="s">
        <v>491</v>
      </c>
      <c r="D71" t="s">
        <v>13</v>
      </c>
      <c r="E71" s="2">
        <v>11036</v>
      </c>
      <c r="F71" s="64" t="s">
        <v>292</v>
      </c>
      <c r="G71" s="65">
        <v>1466018</v>
      </c>
      <c r="H71" s="50">
        <v>78542</v>
      </c>
      <c r="I71" s="50">
        <f>SUM(H64:H71)</f>
        <v>291143.82</v>
      </c>
    </row>
    <row r="72" spans="1:9" ht="12">
      <c r="A72" s="44">
        <v>41164</v>
      </c>
      <c r="B72" t="s">
        <v>466</v>
      </c>
      <c r="C72" t="s">
        <v>471</v>
      </c>
      <c r="D72" t="s">
        <v>13</v>
      </c>
      <c r="E72" s="15">
        <v>12037</v>
      </c>
      <c r="F72" t="s">
        <v>176</v>
      </c>
      <c r="G72" s="66" t="s">
        <v>481</v>
      </c>
      <c r="H72" s="50">
        <v>17291.12</v>
      </c>
      <c r="I72" s="50">
        <f>H72</f>
        <v>17291.12</v>
      </c>
    </row>
    <row r="74" spans="6:9" ht="12.75" thickBot="1">
      <c r="F74" s="12" t="s">
        <v>545</v>
      </c>
      <c r="G74" s="3"/>
      <c r="H74" s="55">
        <f>SUM(H60:H73)</f>
        <v>3442261.75</v>
      </c>
      <c r="I74" s="55">
        <f>SUM(I60:I73)</f>
        <v>3442261.75</v>
      </c>
    </row>
    <row r="75" ht="12.75" thickTop="1"/>
    <row r="76" spans="1:9" ht="12">
      <c r="A76" s="44">
        <v>41206</v>
      </c>
      <c r="B76" t="s">
        <v>647</v>
      </c>
      <c r="C76" t="s">
        <v>648</v>
      </c>
      <c r="D76" t="s">
        <v>13</v>
      </c>
      <c r="E76" s="4" t="s">
        <v>1</v>
      </c>
      <c r="F76" s="76" t="s">
        <v>3</v>
      </c>
      <c r="G76" s="111" t="s">
        <v>692</v>
      </c>
      <c r="H76" s="50">
        <v>43870</v>
      </c>
      <c r="I76" s="50"/>
    </row>
    <row r="77" spans="1:9" ht="12">
      <c r="A77" s="44">
        <v>41206</v>
      </c>
      <c r="B77" t="s">
        <v>647</v>
      </c>
      <c r="C77" t="s">
        <v>649</v>
      </c>
      <c r="D77" t="s">
        <v>13</v>
      </c>
      <c r="E77" s="4" t="s">
        <v>1</v>
      </c>
      <c r="F77" s="76" t="s">
        <v>3</v>
      </c>
      <c r="G77" s="111" t="s">
        <v>693</v>
      </c>
      <c r="H77" s="50">
        <v>40808</v>
      </c>
      <c r="I77" s="50"/>
    </row>
    <row r="78" spans="1:9" ht="12">
      <c r="A78" s="44">
        <v>41206</v>
      </c>
      <c r="B78" t="s">
        <v>647</v>
      </c>
      <c r="C78" t="s">
        <v>650</v>
      </c>
      <c r="D78" t="s">
        <v>13</v>
      </c>
      <c r="E78" s="4" t="s">
        <v>1</v>
      </c>
      <c r="F78" s="76" t="s">
        <v>3</v>
      </c>
      <c r="G78" s="111" t="s">
        <v>694</v>
      </c>
      <c r="H78" s="50">
        <v>3150</v>
      </c>
      <c r="I78" s="50">
        <f>SUM(H76:H78)</f>
        <v>87828</v>
      </c>
    </row>
    <row r="79" spans="1:9" ht="12">
      <c r="A79" s="44">
        <v>41213</v>
      </c>
      <c r="B79" t="s">
        <v>673</v>
      </c>
      <c r="C79" t="s">
        <v>674</v>
      </c>
      <c r="D79" t="s">
        <v>13</v>
      </c>
      <c r="E79" s="2">
        <v>10008</v>
      </c>
      <c r="F79" s="64" t="s">
        <v>714</v>
      </c>
      <c r="G79" s="65" t="s">
        <v>715</v>
      </c>
      <c r="H79" s="50">
        <v>4431</v>
      </c>
      <c r="I79" s="50">
        <f>H79</f>
        <v>4431</v>
      </c>
    </row>
    <row r="80" spans="1:9" ht="12">
      <c r="A80" s="44">
        <v>41206</v>
      </c>
      <c r="B80" t="s">
        <v>647</v>
      </c>
      <c r="C80" t="s">
        <v>651</v>
      </c>
      <c r="D80" t="s">
        <v>13</v>
      </c>
      <c r="E80" s="2">
        <v>10045</v>
      </c>
      <c r="F80" s="76" t="s">
        <v>3</v>
      </c>
      <c r="G80" s="66" t="s">
        <v>695</v>
      </c>
      <c r="H80" s="50">
        <v>1079.45</v>
      </c>
      <c r="I80" s="50"/>
    </row>
    <row r="81" spans="1:9" ht="12">
      <c r="A81" s="44">
        <v>41204</v>
      </c>
      <c r="B81" t="s">
        <v>683</v>
      </c>
      <c r="C81"/>
      <c r="D81" t="s">
        <v>13</v>
      </c>
      <c r="E81" s="2">
        <v>10045</v>
      </c>
      <c r="F81" s="80" t="s">
        <v>48</v>
      </c>
      <c r="G81" s="65" t="s">
        <v>722</v>
      </c>
      <c r="H81" s="50">
        <v>10</v>
      </c>
      <c r="I81" s="50"/>
    </row>
    <row r="82" spans="1:9" ht="12">
      <c r="A82" s="44">
        <v>41213</v>
      </c>
      <c r="B82" t="s">
        <v>686</v>
      </c>
      <c r="C82"/>
      <c r="D82" t="s">
        <v>13</v>
      </c>
      <c r="E82" s="2">
        <v>10045</v>
      </c>
      <c r="F82" s="80" t="s">
        <v>48</v>
      </c>
      <c r="G82" s="65" t="s">
        <v>725</v>
      </c>
      <c r="H82" s="50">
        <v>3353</v>
      </c>
      <c r="I82" s="50">
        <f>SUM(H80:H82)</f>
        <v>4442.45</v>
      </c>
    </row>
    <row r="83" spans="1:9" ht="12">
      <c r="A83" s="44">
        <v>41185</v>
      </c>
      <c r="B83" t="s">
        <v>548</v>
      </c>
      <c r="C83" t="s">
        <v>556</v>
      </c>
      <c r="D83" t="s">
        <v>13</v>
      </c>
      <c r="E83" s="2">
        <v>11035</v>
      </c>
      <c r="F83" s="64" t="s">
        <v>56</v>
      </c>
      <c r="G83" s="65" t="s">
        <v>612</v>
      </c>
      <c r="H83" s="50">
        <v>1663.35</v>
      </c>
      <c r="I83" s="50"/>
    </row>
    <row r="84" spans="1:9" ht="12">
      <c r="A84" s="44">
        <v>41192</v>
      </c>
      <c r="B84" t="s">
        <v>566</v>
      </c>
      <c r="C84" t="s">
        <v>571</v>
      </c>
      <c r="D84" t="s">
        <v>13</v>
      </c>
      <c r="E84" s="2">
        <v>11035</v>
      </c>
      <c r="F84" t="s">
        <v>325</v>
      </c>
      <c r="G84" s="3" t="s">
        <v>623</v>
      </c>
      <c r="H84" s="50">
        <v>145215.62</v>
      </c>
      <c r="I84" s="50"/>
    </row>
    <row r="85" spans="1:9" ht="12">
      <c r="A85" s="44">
        <v>41192</v>
      </c>
      <c r="B85" t="s">
        <v>566</v>
      </c>
      <c r="C85" t="s">
        <v>572</v>
      </c>
      <c r="D85" t="s">
        <v>13</v>
      </c>
      <c r="E85" s="2">
        <v>11035</v>
      </c>
      <c r="F85" t="s">
        <v>2</v>
      </c>
      <c r="G85" s="3">
        <v>27</v>
      </c>
      <c r="H85" s="50">
        <v>2379228.29</v>
      </c>
      <c r="I85" s="50"/>
    </row>
    <row r="86" spans="1:9" ht="12">
      <c r="A86" s="44">
        <v>41192</v>
      </c>
      <c r="B86" t="s">
        <v>566</v>
      </c>
      <c r="C86" t="s">
        <v>573</v>
      </c>
      <c r="D86" t="s">
        <v>13</v>
      </c>
      <c r="E86" s="2">
        <v>11035</v>
      </c>
      <c r="F86" t="s">
        <v>56</v>
      </c>
      <c r="G86" s="3" t="s">
        <v>624</v>
      </c>
      <c r="H86" s="50">
        <v>1663.35</v>
      </c>
      <c r="I86" s="50"/>
    </row>
    <row r="87" spans="1:9" ht="12">
      <c r="A87" s="44">
        <v>41206</v>
      </c>
      <c r="B87" t="s">
        <v>647</v>
      </c>
      <c r="C87" t="s">
        <v>652</v>
      </c>
      <c r="D87" t="s">
        <v>13</v>
      </c>
      <c r="E87" s="2">
        <v>11035</v>
      </c>
      <c r="F87" s="64" t="s">
        <v>325</v>
      </c>
      <c r="G87" s="65" t="s">
        <v>696</v>
      </c>
      <c r="H87" s="50">
        <v>148007.22</v>
      </c>
      <c r="I87" s="50"/>
    </row>
    <row r="88" spans="1:9" ht="12">
      <c r="A88" s="44">
        <v>41204</v>
      </c>
      <c r="B88" t="s">
        <v>684</v>
      </c>
      <c r="C88"/>
      <c r="D88" t="s">
        <v>13</v>
      </c>
      <c r="E88" s="2">
        <v>11035</v>
      </c>
      <c r="F88" s="64" t="s">
        <v>48</v>
      </c>
      <c r="G88" s="65" t="s">
        <v>724</v>
      </c>
      <c r="H88" s="50">
        <v>6287.29</v>
      </c>
      <c r="I88" s="50"/>
    </row>
    <row r="89" spans="1:9" ht="12">
      <c r="A89" s="44">
        <v>41204</v>
      </c>
      <c r="B89" t="s">
        <v>685</v>
      </c>
      <c r="C89"/>
      <c r="D89" t="s">
        <v>13</v>
      </c>
      <c r="E89" s="2">
        <v>11035</v>
      </c>
      <c r="F89" s="64" t="s">
        <v>48</v>
      </c>
      <c r="G89" s="65" t="s">
        <v>724</v>
      </c>
      <c r="H89" s="50">
        <v>3019.83</v>
      </c>
      <c r="I89" s="50"/>
    </row>
    <row r="90" spans="1:9" ht="12">
      <c r="A90" s="44">
        <v>41213</v>
      </c>
      <c r="B90" t="s">
        <v>687</v>
      </c>
      <c r="C90"/>
      <c r="D90" t="s">
        <v>13</v>
      </c>
      <c r="E90" s="2">
        <v>11035</v>
      </c>
      <c r="F90" s="64" t="s">
        <v>48</v>
      </c>
      <c r="G90" s="65" t="s">
        <v>723</v>
      </c>
      <c r="H90" s="50">
        <v>37136</v>
      </c>
      <c r="I90" s="50">
        <f>SUM(H83:H90)</f>
        <v>2722220.9500000007</v>
      </c>
    </row>
    <row r="91" spans="1:9" ht="12">
      <c r="A91" s="44">
        <v>41185</v>
      </c>
      <c r="B91" t="s">
        <v>548</v>
      </c>
      <c r="C91" t="s">
        <v>557</v>
      </c>
      <c r="D91" t="s">
        <v>13</v>
      </c>
      <c r="E91" s="2">
        <v>11036</v>
      </c>
      <c r="F91" s="64" t="s">
        <v>292</v>
      </c>
      <c r="G91" s="65">
        <v>1466016</v>
      </c>
      <c r="H91" s="50">
        <v>5924.8</v>
      </c>
      <c r="I91" s="50"/>
    </row>
    <row r="92" spans="1:9" ht="12">
      <c r="A92" s="44">
        <v>41185</v>
      </c>
      <c r="B92" t="s">
        <v>548</v>
      </c>
      <c r="C92" t="s">
        <v>558</v>
      </c>
      <c r="D92" t="s">
        <v>13</v>
      </c>
      <c r="E92" s="2">
        <v>11036</v>
      </c>
      <c r="F92" s="64" t="s">
        <v>613</v>
      </c>
      <c r="G92" s="65" t="s">
        <v>614</v>
      </c>
      <c r="H92" s="50">
        <v>21256.48</v>
      </c>
      <c r="I92" s="50"/>
    </row>
    <row r="93" spans="1:9" ht="12">
      <c r="A93" s="44">
        <v>41185</v>
      </c>
      <c r="B93" t="s">
        <v>548</v>
      </c>
      <c r="C93" t="s">
        <v>559</v>
      </c>
      <c r="D93" t="s">
        <v>13</v>
      </c>
      <c r="E93" s="2">
        <v>11036</v>
      </c>
      <c r="F93" s="64" t="s">
        <v>613</v>
      </c>
      <c r="G93" s="65" t="s">
        <v>615</v>
      </c>
      <c r="H93" s="50">
        <v>13468.61</v>
      </c>
      <c r="I93" s="50"/>
    </row>
    <row r="94" spans="1:9" ht="12">
      <c r="A94" s="44">
        <v>41185</v>
      </c>
      <c r="B94" t="s">
        <v>548</v>
      </c>
      <c r="C94" t="s">
        <v>560</v>
      </c>
      <c r="D94" t="s">
        <v>13</v>
      </c>
      <c r="E94" s="2">
        <v>11036</v>
      </c>
      <c r="F94" s="64" t="s">
        <v>81</v>
      </c>
      <c r="G94" s="66" t="s">
        <v>616</v>
      </c>
      <c r="H94" s="50">
        <v>5890</v>
      </c>
      <c r="I94" s="50"/>
    </row>
    <row r="95" spans="1:9" ht="12">
      <c r="A95" s="44">
        <v>41185</v>
      </c>
      <c r="B95" t="s">
        <v>548</v>
      </c>
      <c r="C95" t="s">
        <v>563</v>
      </c>
      <c r="D95" t="s">
        <v>13</v>
      </c>
      <c r="E95" s="2">
        <v>11036</v>
      </c>
      <c r="F95" s="64" t="s">
        <v>103</v>
      </c>
      <c r="G95" s="66">
        <v>2</v>
      </c>
      <c r="H95" s="50">
        <v>7390</v>
      </c>
      <c r="I95" s="50"/>
    </row>
    <row r="96" spans="1:9" ht="12">
      <c r="A96" s="44">
        <v>41185</v>
      </c>
      <c r="B96" t="s">
        <v>548</v>
      </c>
      <c r="C96" t="s">
        <v>565</v>
      </c>
      <c r="D96" t="s">
        <v>13</v>
      </c>
      <c r="E96" s="2">
        <v>11036</v>
      </c>
      <c r="F96" s="64" t="s">
        <v>3</v>
      </c>
      <c r="G96" s="66" t="s">
        <v>619</v>
      </c>
      <c r="H96" s="50">
        <v>131684.25</v>
      </c>
      <c r="I96" s="50"/>
    </row>
    <row r="97" spans="1:9" ht="12">
      <c r="A97" s="44">
        <v>41192</v>
      </c>
      <c r="B97" t="s">
        <v>566</v>
      </c>
      <c r="C97" t="s">
        <v>582</v>
      </c>
      <c r="D97" t="s">
        <v>13</v>
      </c>
      <c r="E97" s="2">
        <v>11036</v>
      </c>
      <c r="F97" s="64" t="s">
        <v>613</v>
      </c>
      <c r="G97" s="3" t="s">
        <v>630</v>
      </c>
      <c r="H97" s="50">
        <v>25240.8</v>
      </c>
      <c r="I97" s="50"/>
    </row>
    <row r="98" spans="1:9" ht="12">
      <c r="A98" s="44">
        <v>41192</v>
      </c>
      <c r="B98" t="s">
        <v>566</v>
      </c>
      <c r="C98" t="s">
        <v>583</v>
      </c>
      <c r="D98" t="s">
        <v>13</v>
      </c>
      <c r="E98" s="2">
        <v>11036</v>
      </c>
      <c r="F98" s="64" t="s">
        <v>613</v>
      </c>
      <c r="G98" s="3" t="s">
        <v>631</v>
      </c>
      <c r="H98" s="50">
        <v>21472.61</v>
      </c>
      <c r="I98" s="50"/>
    </row>
    <row r="99" spans="1:9" ht="12">
      <c r="A99" s="44">
        <v>41199</v>
      </c>
      <c r="B99" t="s">
        <v>587</v>
      </c>
      <c r="C99" t="s">
        <v>588</v>
      </c>
      <c r="D99" t="s">
        <v>13</v>
      </c>
      <c r="E99" s="2">
        <v>11036</v>
      </c>
      <c r="F99" s="64" t="s">
        <v>72</v>
      </c>
      <c r="G99" s="65" t="s">
        <v>635</v>
      </c>
      <c r="H99" s="50">
        <v>22429</v>
      </c>
      <c r="I99" s="50"/>
    </row>
    <row r="100" spans="1:9" ht="12">
      <c r="A100" s="44">
        <v>41199</v>
      </c>
      <c r="B100" t="s">
        <v>587</v>
      </c>
      <c r="C100" t="s">
        <v>599</v>
      </c>
      <c r="D100" t="s">
        <v>13</v>
      </c>
      <c r="E100" s="2">
        <v>11036</v>
      </c>
      <c r="F100" s="64" t="s">
        <v>105</v>
      </c>
      <c r="G100" s="65">
        <v>16765</v>
      </c>
      <c r="H100" s="50">
        <v>19799.2</v>
      </c>
      <c r="I100" s="50"/>
    </row>
    <row r="101" spans="1:9" ht="12">
      <c r="A101" s="44">
        <v>41206</v>
      </c>
      <c r="B101" t="s">
        <v>647</v>
      </c>
      <c r="C101" t="s">
        <v>653</v>
      </c>
      <c r="D101" t="s">
        <v>13</v>
      </c>
      <c r="E101" s="2">
        <v>11036</v>
      </c>
      <c r="F101" s="64" t="s">
        <v>355</v>
      </c>
      <c r="G101" s="66" t="s">
        <v>697</v>
      </c>
      <c r="H101" s="50">
        <v>7021.49</v>
      </c>
      <c r="I101" s="50"/>
    </row>
    <row r="102" spans="1:9" ht="12">
      <c r="A102" s="44">
        <v>41213</v>
      </c>
      <c r="B102" t="s">
        <v>673</v>
      </c>
      <c r="C102" t="s">
        <v>675</v>
      </c>
      <c r="D102" t="s">
        <v>13</v>
      </c>
      <c r="E102" s="2">
        <v>11036</v>
      </c>
      <c r="F102" s="64" t="s">
        <v>105</v>
      </c>
      <c r="G102" s="66">
        <v>16764</v>
      </c>
      <c r="H102" s="50">
        <v>114500</v>
      </c>
      <c r="I102" s="50"/>
    </row>
    <row r="103" spans="1:9" ht="12">
      <c r="A103" s="44">
        <v>41213</v>
      </c>
      <c r="B103" t="s">
        <v>673</v>
      </c>
      <c r="C103" t="s">
        <v>676</v>
      </c>
      <c r="D103" t="s">
        <v>13</v>
      </c>
      <c r="E103" s="2">
        <v>11036</v>
      </c>
      <c r="F103" s="64" t="s">
        <v>72</v>
      </c>
      <c r="G103" s="65" t="s">
        <v>716</v>
      </c>
      <c r="H103" s="50">
        <v>21269</v>
      </c>
      <c r="I103" s="50">
        <f>SUM(H91:H103)</f>
        <v>417346.24</v>
      </c>
    </row>
    <row r="104" spans="1:9" ht="12">
      <c r="A104" s="44">
        <v>41199</v>
      </c>
      <c r="B104" t="s">
        <v>587</v>
      </c>
      <c r="C104" t="s">
        <v>589</v>
      </c>
      <c r="D104" t="s">
        <v>13</v>
      </c>
      <c r="E104" s="2">
        <v>12037</v>
      </c>
      <c r="F104" t="s">
        <v>176</v>
      </c>
      <c r="G104" s="66" t="s">
        <v>636</v>
      </c>
      <c r="H104" s="50">
        <v>6489.05</v>
      </c>
      <c r="I104" s="50">
        <f>H104</f>
        <v>6489.05</v>
      </c>
    </row>
    <row r="105" spans="1:9" ht="12">
      <c r="A105" s="44">
        <v>41185</v>
      </c>
      <c r="B105" t="s">
        <v>548</v>
      </c>
      <c r="C105" t="s">
        <v>561</v>
      </c>
      <c r="D105" t="s">
        <v>13</v>
      </c>
      <c r="E105" s="2">
        <v>12038</v>
      </c>
      <c r="F105" t="s">
        <v>0</v>
      </c>
      <c r="G105" s="65" t="s">
        <v>617</v>
      </c>
      <c r="H105" s="50">
        <v>118341.94</v>
      </c>
      <c r="I105" s="50">
        <f>H105</f>
        <v>118341.94</v>
      </c>
    </row>
    <row r="106" spans="1:9" ht="12">
      <c r="A106" s="44">
        <v>41213</v>
      </c>
      <c r="B106" t="s">
        <v>688</v>
      </c>
      <c r="C106"/>
      <c r="D106" t="s">
        <v>13</v>
      </c>
      <c r="E106" s="2">
        <v>12041</v>
      </c>
      <c r="F106" s="64" t="s">
        <v>48</v>
      </c>
      <c r="G106" s="65" t="s">
        <v>723</v>
      </c>
      <c r="H106" s="50">
        <v>164.94</v>
      </c>
      <c r="I106" s="50"/>
    </row>
    <row r="107" spans="1:9" ht="12">
      <c r="A107" s="44">
        <v>41213</v>
      </c>
      <c r="B107" t="s">
        <v>689</v>
      </c>
      <c r="C107"/>
      <c r="D107" t="s">
        <v>13</v>
      </c>
      <c r="E107" s="2">
        <v>12041</v>
      </c>
      <c r="F107" s="64" t="s">
        <v>48</v>
      </c>
      <c r="G107" s="65" t="s">
        <v>726</v>
      </c>
      <c r="H107" s="50">
        <v>172.26</v>
      </c>
      <c r="I107" s="50">
        <f>SUM(H106:H107)</f>
        <v>337.2</v>
      </c>
    </row>
    <row r="109" spans="6:9" ht="12.75" thickBot="1">
      <c r="F109" s="12" t="s">
        <v>735</v>
      </c>
      <c r="G109" s="3"/>
      <c r="H109" s="55">
        <f>SUM(H76:H108)</f>
        <v>3361436.8299999996</v>
      </c>
      <c r="I109" s="55">
        <f>SUM(I76:I108)</f>
        <v>3361436.8300000005</v>
      </c>
    </row>
    <row r="110" ht="12.75" thickTop="1"/>
    <row r="111" spans="1:9" s="9" customFormat="1" ht="12">
      <c r="A111" s="74">
        <v>41220</v>
      </c>
      <c r="B111" s="9" t="s">
        <v>783</v>
      </c>
      <c r="D111" t="s">
        <v>13</v>
      </c>
      <c r="E111" s="73" t="s">
        <v>1</v>
      </c>
      <c r="F111" s="64" t="s">
        <v>48</v>
      </c>
      <c r="G111" s="72" t="s">
        <v>789</v>
      </c>
      <c r="H111" s="70">
        <v>2038.4</v>
      </c>
      <c r="I111" s="70"/>
    </row>
    <row r="112" spans="1:9" ht="12">
      <c r="A112" s="44">
        <v>41227</v>
      </c>
      <c r="B112" t="s">
        <v>740</v>
      </c>
      <c r="C112" t="s">
        <v>765</v>
      </c>
      <c r="D112" t="s">
        <v>13</v>
      </c>
      <c r="E112" s="4" t="s">
        <v>1</v>
      </c>
      <c r="F112" s="80" t="s">
        <v>3</v>
      </c>
      <c r="G112" s="66" t="s">
        <v>816</v>
      </c>
      <c r="H112" s="50">
        <v>12018.86</v>
      </c>
      <c r="I112" s="50">
        <f>SUM(H111:H112)</f>
        <v>14057.26</v>
      </c>
    </row>
    <row r="113" spans="1:9" ht="12">
      <c r="A113" s="44">
        <v>41220</v>
      </c>
      <c r="B113" t="s">
        <v>739</v>
      </c>
      <c r="C113" t="s">
        <v>743</v>
      </c>
      <c r="D113" t="s">
        <v>13</v>
      </c>
      <c r="E113" s="2">
        <v>10045</v>
      </c>
      <c r="F113" s="76" t="s">
        <v>3</v>
      </c>
      <c r="G113" s="66" t="s">
        <v>354</v>
      </c>
      <c r="H113" s="50">
        <v>6732.33</v>
      </c>
      <c r="I113" s="50"/>
    </row>
    <row r="114" spans="1:9" ht="12">
      <c r="A114" s="44">
        <v>41233</v>
      </c>
      <c r="B114" t="s">
        <v>791</v>
      </c>
      <c r="C114"/>
      <c r="D114" t="s">
        <v>13</v>
      </c>
      <c r="E114" s="2">
        <v>10045</v>
      </c>
      <c r="F114" s="64" t="s">
        <v>48</v>
      </c>
      <c r="G114" s="3" t="s">
        <v>795</v>
      </c>
      <c r="H114" s="50">
        <v>10</v>
      </c>
      <c r="I114" s="50">
        <f>SUM(H113:H114)</f>
        <v>6742.33</v>
      </c>
    </row>
    <row r="115" spans="1:9" s="9" customFormat="1" ht="12">
      <c r="A115" s="74">
        <v>41220</v>
      </c>
      <c r="B115" s="9" t="s">
        <v>782</v>
      </c>
      <c r="D115" t="s">
        <v>13</v>
      </c>
      <c r="E115" s="73">
        <v>11035</v>
      </c>
      <c r="F115" s="64" t="s">
        <v>48</v>
      </c>
      <c r="G115" s="72" t="s">
        <v>789</v>
      </c>
      <c r="H115" s="70">
        <v>82752.11</v>
      </c>
      <c r="I115" s="70"/>
    </row>
    <row r="116" spans="1:9" ht="12">
      <c r="A116" s="44">
        <v>41220</v>
      </c>
      <c r="B116" t="s">
        <v>739</v>
      </c>
      <c r="C116" t="s">
        <v>744</v>
      </c>
      <c r="D116" t="s">
        <v>13</v>
      </c>
      <c r="E116" s="2">
        <v>11035</v>
      </c>
      <c r="F116" s="64" t="s">
        <v>56</v>
      </c>
      <c r="G116" s="65" t="s">
        <v>797</v>
      </c>
      <c r="H116" s="50">
        <v>1663.35</v>
      </c>
      <c r="I116" s="50"/>
    </row>
    <row r="117" spans="1:9" ht="12">
      <c r="A117" s="44">
        <v>41220</v>
      </c>
      <c r="B117" t="s">
        <v>739</v>
      </c>
      <c r="C117" t="s">
        <v>745</v>
      </c>
      <c r="D117" t="s">
        <v>13</v>
      </c>
      <c r="E117" s="2">
        <v>11035</v>
      </c>
      <c r="F117" s="64" t="s">
        <v>325</v>
      </c>
      <c r="G117" s="65" t="s">
        <v>798</v>
      </c>
      <c r="H117" s="50">
        <v>124761.55</v>
      </c>
      <c r="I117" s="50"/>
    </row>
    <row r="118" spans="1:9" ht="12">
      <c r="A118" s="44">
        <v>41227</v>
      </c>
      <c r="B118" t="s">
        <v>740</v>
      </c>
      <c r="C118" t="s">
        <v>755</v>
      </c>
      <c r="D118" t="s">
        <v>13</v>
      </c>
      <c r="E118" s="2">
        <v>11035</v>
      </c>
      <c r="F118" s="64" t="s">
        <v>2</v>
      </c>
      <c r="G118" s="65">
        <v>28</v>
      </c>
      <c r="H118" s="50">
        <v>2116896.86</v>
      </c>
      <c r="I118" s="50"/>
    </row>
    <row r="119" spans="1:9" ht="12">
      <c r="A119" s="44">
        <v>41233</v>
      </c>
      <c r="B119" t="s">
        <v>792</v>
      </c>
      <c r="C119"/>
      <c r="D119" t="s">
        <v>13</v>
      </c>
      <c r="E119" s="2">
        <v>11035</v>
      </c>
      <c r="F119" s="64" t="s">
        <v>48</v>
      </c>
      <c r="G119" s="3" t="s">
        <v>795</v>
      </c>
      <c r="H119" s="50">
        <v>16104.49</v>
      </c>
      <c r="I119" s="50"/>
    </row>
    <row r="120" spans="1:9" ht="12">
      <c r="A120" s="44">
        <v>41241</v>
      </c>
      <c r="B120" t="s">
        <v>838</v>
      </c>
      <c r="C120"/>
      <c r="D120" t="s">
        <v>13</v>
      </c>
      <c r="E120" s="2">
        <v>11035</v>
      </c>
      <c r="F120" s="64" t="s">
        <v>48</v>
      </c>
      <c r="G120" s="8" t="s">
        <v>850</v>
      </c>
      <c r="H120" s="50">
        <v>1218.52</v>
      </c>
      <c r="I120" s="50">
        <f>SUM(H115:H120)</f>
        <v>2343396.8800000004</v>
      </c>
    </row>
    <row r="121" spans="1:9" s="9" customFormat="1" ht="12">
      <c r="A121" s="74">
        <v>41220</v>
      </c>
      <c r="B121" s="9" t="s">
        <v>784</v>
      </c>
      <c r="D121" t="s">
        <v>13</v>
      </c>
      <c r="E121" s="73">
        <v>11036</v>
      </c>
      <c r="F121" s="64" t="s">
        <v>48</v>
      </c>
      <c r="G121" s="72" t="s">
        <v>789</v>
      </c>
      <c r="H121" s="70">
        <v>11313.12</v>
      </c>
      <c r="I121" s="70"/>
    </row>
    <row r="122" spans="1:9" ht="12">
      <c r="A122" s="44">
        <v>41227</v>
      </c>
      <c r="B122" t="s">
        <v>740</v>
      </c>
      <c r="C122" t="s">
        <v>756</v>
      </c>
      <c r="D122" t="s">
        <v>13</v>
      </c>
      <c r="E122" s="2">
        <v>11036</v>
      </c>
      <c r="F122" s="64" t="s">
        <v>292</v>
      </c>
      <c r="G122" s="65">
        <v>1137317</v>
      </c>
      <c r="H122" s="50">
        <v>8004.4</v>
      </c>
      <c r="I122" s="50"/>
    </row>
    <row r="123" spans="1:9" ht="12">
      <c r="A123" s="44">
        <v>41234</v>
      </c>
      <c r="B123" t="s">
        <v>741</v>
      </c>
      <c r="C123" t="s">
        <v>771</v>
      </c>
      <c r="D123" t="s">
        <v>13</v>
      </c>
      <c r="E123" s="2">
        <v>11036</v>
      </c>
      <c r="F123" s="64" t="s">
        <v>105</v>
      </c>
      <c r="G123" s="65">
        <v>16808</v>
      </c>
      <c r="H123" s="50">
        <v>29698.8</v>
      </c>
      <c r="I123" s="50"/>
    </row>
    <row r="124" spans="1:9" ht="12">
      <c r="A124" s="44">
        <v>41234</v>
      </c>
      <c r="B124" t="s">
        <v>741</v>
      </c>
      <c r="C124" t="s">
        <v>772</v>
      </c>
      <c r="D124" t="s">
        <v>13</v>
      </c>
      <c r="E124" s="2">
        <v>11036</v>
      </c>
      <c r="F124" s="64" t="s">
        <v>105</v>
      </c>
      <c r="G124" s="65">
        <v>16809</v>
      </c>
      <c r="H124" s="50">
        <v>8395</v>
      </c>
      <c r="I124" s="50"/>
    </row>
    <row r="125" spans="1:10" ht="12">
      <c r="A125" s="44">
        <v>41234</v>
      </c>
      <c r="B125" t="s">
        <v>741</v>
      </c>
      <c r="C125" t="s">
        <v>773</v>
      </c>
      <c r="D125" t="s">
        <v>13</v>
      </c>
      <c r="E125" s="2">
        <v>11036</v>
      </c>
      <c r="F125" s="64" t="s">
        <v>105</v>
      </c>
      <c r="G125" s="3" t="s">
        <v>818</v>
      </c>
      <c r="H125" s="50">
        <v>24000</v>
      </c>
      <c r="I125" s="50"/>
      <c r="J125" s="50"/>
    </row>
    <row r="126" spans="1:9" ht="12">
      <c r="A126" s="44">
        <v>41234</v>
      </c>
      <c r="B126" t="s">
        <v>741</v>
      </c>
      <c r="C126" t="s">
        <v>774</v>
      </c>
      <c r="D126" t="s">
        <v>13</v>
      </c>
      <c r="E126" s="2">
        <v>11036</v>
      </c>
      <c r="F126" s="64" t="s">
        <v>613</v>
      </c>
      <c r="G126" s="3" t="s">
        <v>819</v>
      </c>
      <c r="H126" s="50">
        <v>15928.65</v>
      </c>
      <c r="I126" s="50"/>
    </row>
    <row r="127" spans="1:9" ht="12">
      <c r="A127" s="44">
        <v>41234</v>
      </c>
      <c r="B127" t="s">
        <v>741</v>
      </c>
      <c r="C127" t="s">
        <v>775</v>
      </c>
      <c r="D127" t="s">
        <v>13</v>
      </c>
      <c r="E127" s="2">
        <v>11036</v>
      </c>
      <c r="F127" s="64" t="s">
        <v>613</v>
      </c>
      <c r="G127" s="3" t="s">
        <v>820</v>
      </c>
      <c r="H127" s="50">
        <v>44938</v>
      </c>
      <c r="I127" s="50">
        <f>SUM(H121:H127)</f>
        <v>142277.97</v>
      </c>
    </row>
    <row r="128" spans="1:9" ht="12">
      <c r="A128" s="44">
        <v>41227</v>
      </c>
      <c r="B128" t="s">
        <v>740</v>
      </c>
      <c r="C128" t="s">
        <v>757</v>
      </c>
      <c r="D128" t="s">
        <v>13</v>
      </c>
      <c r="E128" s="2">
        <v>12037</v>
      </c>
      <c r="F128" t="s">
        <v>176</v>
      </c>
      <c r="G128" s="66" t="s">
        <v>807</v>
      </c>
      <c r="H128" s="50">
        <v>4904.74</v>
      </c>
      <c r="I128" s="50">
        <f>H128</f>
        <v>4904.74</v>
      </c>
    </row>
    <row r="129" spans="1:9" ht="12">
      <c r="A129" s="44">
        <v>41220</v>
      </c>
      <c r="B129" t="s">
        <v>739</v>
      </c>
      <c r="C129" t="s">
        <v>746</v>
      </c>
      <c r="D129" t="s">
        <v>13</v>
      </c>
      <c r="E129" s="2">
        <v>12038</v>
      </c>
      <c r="F129" t="s">
        <v>0</v>
      </c>
      <c r="G129" s="65" t="s">
        <v>799</v>
      </c>
      <c r="H129" s="50">
        <v>132457.34</v>
      </c>
      <c r="I129" s="50"/>
    </row>
    <row r="130" spans="1:9" ht="12">
      <c r="A130" s="44">
        <v>41233</v>
      </c>
      <c r="B130" t="s">
        <v>793</v>
      </c>
      <c r="C130"/>
      <c r="D130" t="s">
        <v>13</v>
      </c>
      <c r="E130" s="2">
        <v>12038</v>
      </c>
      <c r="F130" s="64" t="s">
        <v>48</v>
      </c>
      <c r="G130" s="3" t="s">
        <v>796</v>
      </c>
      <c r="H130" s="50">
        <v>2330</v>
      </c>
      <c r="I130" s="50"/>
    </row>
    <row r="131" spans="1:9" ht="12">
      <c r="A131" s="44">
        <v>41233</v>
      </c>
      <c r="B131" t="s">
        <v>794</v>
      </c>
      <c r="C131"/>
      <c r="D131" t="s">
        <v>13</v>
      </c>
      <c r="E131" s="2">
        <v>12038</v>
      </c>
      <c r="F131" s="64" t="s">
        <v>48</v>
      </c>
      <c r="G131" s="3" t="s">
        <v>796</v>
      </c>
      <c r="H131" s="50">
        <v>749.94</v>
      </c>
      <c r="I131" s="50"/>
    </row>
    <row r="132" spans="1:9" ht="12">
      <c r="A132" s="44">
        <v>41241</v>
      </c>
      <c r="B132" t="s">
        <v>837</v>
      </c>
      <c r="C132"/>
      <c r="D132" t="s">
        <v>13</v>
      </c>
      <c r="E132" s="2">
        <v>12038</v>
      </c>
      <c r="F132" s="64" t="s">
        <v>48</v>
      </c>
      <c r="G132" s="64" t="s">
        <v>849</v>
      </c>
      <c r="H132" s="50">
        <v>339.3</v>
      </c>
      <c r="I132" s="50">
        <f>SUM(H129:H132)</f>
        <v>135876.58</v>
      </c>
    </row>
    <row r="133" spans="1:9" ht="12">
      <c r="A133" s="44">
        <v>41234</v>
      </c>
      <c r="B133" t="s">
        <v>741</v>
      </c>
      <c r="C133" t="s">
        <v>776</v>
      </c>
      <c r="D133" t="s">
        <v>13</v>
      </c>
      <c r="E133" s="2">
        <v>12041</v>
      </c>
      <c r="F133" s="76" t="s">
        <v>821</v>
      </c>
      <c r="G133" s="65">
        <v>365330</v>
      </c>
      <c r="H133" s="50">
        <v>80</v>
      </c>
      <c r="I133" s="50">
        <f>H133</f>
        <v>80</v>
      </c>
    </row>
    <row r="135" spans="6:9" ht="12.75" thickBot="1">
      <c r="F135" s="12" t="s">
        <v>861</v>
      </c>
      <c r="G135" s="3"/>
      <c r="H135" s="55">
        <f>SUM(H111:H134)</f>
        <v>2647335.76</v>
      </c>
      <c r="I135" s="55">
        <f>SUM(I111:I134)</f>
        <v>2647335.7600000007</v>
      </c>
    </row>
    <row r="136" ht="12.75" thickTop="1"/>
    <row r="137" spans="1:9" ht="12">
      <c r="A137" s="44">
        <v>41248</v>
      </c>
      <c r="B137" t="s">
        <v>864</v>
      </c>
      <c r="C137" t="s">
        <v>865</v>
      </c>
      <c r="D137" t="s">
        <v>13</v>
      </c>
      <c r="E137" s="2">
        <v>10045</v>
      </c>
      <c r="F137" s="80" t="s">
        <v>47</v>
      </c>
      <c r="G137" s="65" t="s">
        <v>953</v>
      </c>
      <c r="H137" s="50">
        <v>54321</v>
      </c>
      <c r="I137" s="50"/>
    </row>
    <row r="138" spans="1:9" ht="12">
      <c r="A138" s="44">
        <v>41262</v>
      </c>
      <c r="B138" t="s">
        <v>965</v>
      </c>
      <c r="C138"/>
      <c r="D138" t="s">
        <v>13</v>
      </c>
      <c r="E138" s="2">
        <v>10045</v>
      </c>
      <c r="F138" s="64" t="s">
        <v>48</v>
      </c>
      <c r="G138" s="3" t="s">
        <v>969</v>
      </c>
      <c r="H138" s="50">
        <v>345.48</v>
      </c>
      <c r="I138" s="50"/>
    </row>
    <row r="139" spans="1:9" ht="12">
      <c r="A139" s="44">
        <v>41262</v>
      </c>
      <c r="B139" t="s">
        <v>968</v>
      </c>
      <c r="C139"/>
      <c r="D139" t="s">
        <v>13</v>
      </c>
      <c r="E139" s="2">
        <v>10045</v>
      </c>
      <c r="F139" s="64" t="s">
        <v>48</v>
      </c>
      <c r="G139" s="3" t="s">
        <v>969</v>
      </c>
      <c r="H139" s="50">
        <v>10</v>
      </c>
      <c r="I139" s="50">
        <f>SUM(H137:H139)</f>
        <v>54676.48</v>
      </c>
    </row>
    <row r="140" spans="1:9" ht="12">
      <c r="A140" s="44">
        <v>41248</v>
      </c>
      <c r="B140" t="s">
        <v>962</v>
      </c>
      <c r="C140"/>
      <c r="D140" t="s">
        <v>13</v>
      </c>
      <c r="E140" s="2">
        <v>11035</v>
      </c>
      <c r="F140" s="64" t="s">
        <v>48</v>
      </c>
      <c r="G140" s="8" t="s">
        <v>964</v>
      </c>
      <c r="H140" s="50">
        <v>288.61</v>
      </c>
      <c r="I140" s="50"/>
    </row>
    <row r="141" spans="1:9" ht="12">
      <c r="A141" s="44">
        <v>41248</v>
      </c>
      <c r="B141" t="s">
        <v>864</v>
      </c>
      <c r="C141" t="s">
        <v>866</v>
      </c>
      <c r="D141" t="s">
        <v>13</v>
      </c>
      <c r="E141" s="2">
        <v>11035</v>
      </c>
      <c r="F141" s="64" t="s">
        <v>2</v>
      </c>
      <c r="G141" s="65">
        <v>29</v>
      </c>
      <c r="H141" s="50">
        <v>1694072.48</v>
      </c>
      <c r="I141" s="50"/>
    </row>
    <row r="142" spans="1:9" ht="12">
      <c r="A142" s="44">
        <v>41248</v>
      </c>
      <c r="B142" t="s">
        <v>864</v>
      </c>
      <c r="C142" t="s">
        <v>867</v>
      </c>
      <c r="D142" t="s">
        <v>13</v>
      </c>
      <c r="E142" s="2">
        <v>11035</v>
      </c>
      <c r="F142" s="64" t="s">
        <v>56</v>
      </c>
      <c r="G142" s="65" t="s">
        <v>954</v>
      </c>
      <c r="H142" s="50">
        <v>1663.35</v>
      </c>
      <c r="I142" s="50"/>
    </row>
    <row r="143" spans="1:9" ht="12">
      <c r="A143" s="44">
        <v>41262</v>
      </c>
      <c r="B143" t="s">
        <v>966</v>
      </c>
      <c r="C143"/>
      <c r="D143" t="s">
        <v>13</v>
      </c>
      <c r="E143" s="2">
        <v>11035</v>
      </c>
      <c r="F143" s="64" t="s">
        <v>48</v>
      </c>
      <c r="G143" s="3" t="s">
        <v>969</v>
      </c>
      <c r="H143" s="50">
        <v>16013.77</v>
      </c>
      <c r="I143" s="50">
        <f>SUM(H140:H143)</f>
        <v>1712038.2100000002</v>
      </c>
    </row>
    <row r="144" spans="1:9" ht="12">
      <c r="A144" s="44">
        <v>41248</v>
      </c>
      <c r="B144" t="s">
        <v>864</v>
      </c>
      <c r="C144" t="s">
        <v>868</v>
      </c>
      <c r="D144" t="s">
        <v>13</v>
      </c>
      <c r="E144" s="2">
        <v>11036</v>
      </c>
      <c r="F144" s="64" t="s">
        <v>955</v>
      </c>
      <c r="G144" s="65" t="s">
        <v>956</v>
      </c>
      <c r="H144" s="50">
        <v>4000</v>
      </c>
      <c r="I144" s="50"/>
    </row>
    <row r="145" spans="1:9" ht="12">
      <c r="A145" s="44">
        <v>41248</v>
      </c>
      <c r="B145" t="s">
        <v>864</v>
      </c>
      <c r="C145" t="s">
        <v>869</v>
      </c>
      <c r="D145" t="s">
        <v>13</v>
      </c>
      <c r="E145" s="2">
        <v>11036</v>
      </c>
      <c r="F145" s="64" t="s">
        <v>3</v>
      </c>
      <c r="G145" s="66" t="s">
        <v>957</v>
      </c>
      <c r="H145" s="50">
        <v>9500</v>
      </c>
      <c r="I145" s="50"/>
    </row>
    <row r="146" spans="1:9" ht="12">
      <c r="A146" s="44">
        <v>41262</v>
      </c>
      <c r="B146" t="s">
        <v>889</v>
      </c>
      <c r="C146" t="s">
        <v>894</v>
      </c>
      <c r="D146" t="s">
        <v>13</v>
      </c>
      <c r="E146" s="2">
        <v>11036</v>
      </c>
      <c r="F146" s="64" t="s">
        <v>923</v>
      </c>
      <c r="G146" s="66">
        <v>11142012</v>
      </c>
      <c r="H146" s="50">
        <v>3800</v>
      </c>
      <c r="I146" s="50"/>
    </row>
    <row r="147" spans="1:9" ht="12">
      <c r="A147" s="44">
        <v>41262</v>
      </c>
      <c r="B147" t="s">
        <v>889</v>
      </c>
      <c r="C147" t="s">
        <v>895</v>
      </c>
      <c r="D147" t="s">
        <v>13</v>
      </c>
      <c r="E147" s="2">
        <v>11036</v>
      </c>
      <c r="F147" s="64" t="s">
        <v>105</v>
      </c>
      <c r="G147" s="66">
        <v>168036</v>
      </c>
      <c r="H147" s="50">
        <v>4949</v>
      </c>
      <c r="I147" s="50"/>
    </row>
    <row r="148" spans="1:9" ht="12">
      <c r="A148" s="44">
        <v>41262</v>
      </c>
      <c r="B148" t="s">
        <v>889</v>
      </c>
      <c r="C148" t="s">
        <v>896</v>
      </c>
      <c r="D148" t="s">
        <v>13</v>
      </c>
      <c r="E148" s="2">
        <v>11036</v>
      </c>
      <c r="F148" s="64" t="s">
        <v>81</v>
      </c>
      <c r="G148" s="65" t="s">
        <v>924</v>
      </c>
      <c r="H148" s="50">
        <v>6200</v>
      </c>
      <c r="I148" s="50">
        <f>SUM(H144:H148)</f>
        <v>28449</v>
      </c>
    </row>
    <row r="149" spans="1:9" ht="12">
      <c r="A149" s="44">
        <v>41256</v>
      </c>
      <c r="B149" t="s">
        <v>874</v>
      </c>
      <c r="C149" t="s">
        <v>875</v>
      </c>
      <c r="D149" t="s">
        <v>13</v>
      </c>
      <c r="E149" s="2">
        <v>12037</v>
      </c>
      <c r="F149" s="64" t="s">
        <v>947</v>
      </c>
      <c r="G149" s="66">
        <v>25785</v>
      </c>
      <c r="H149" s="50">
        <v>1885.28</v>
      </c>
      <c r="I149" s="50">
        <f>H149</f>
        <v>1885.28</v>
      </c>
    </row>
    <row r="150" spans="1:9" ht="12">
      <c r="A150" s="44">
        <v>41248</v>
      </c>
      <c r="B150" t="s">
        <v>961</v>
      </c>
      <c r="C150"/>
      <c r="D150" t="s">
        <v>13</v>
      </c>
      <c r="E150" s="2">
        <v>12038</v>
      </c>
      <c r="F150" s="64" t="s">
        <v>48</v>
      </c>
      <c r="G150" s="64" t="s">
        <v>963</v>
      </c>
      <c r="H150" s="50">
        <v>178.8</v>
      </c>
      <c r="I150" s="50"/>
    </row>
    <row r="151" spans="1:9" ht="12">
      <c r="A151" s="44">
        <v>41256</v>
      </c>
      <c r="B151" t="s">
        <v>874</v>
      </c>
      <c r="C151" t="s">
        <v>876</v>
      </c>
      <c r="D151" t="s">
        <v>13</v>
      </c>
      <c r="E151" s="2">
        <v>12038</v>
      </c>
      <c r="F151" t="s">
        <v>0</v>
      </c>
      <c r="G151" s="68" t="s">
        <v>948</v>
      </c>
      <c r="H151" s="50">
        <v>244115.77</v>
      </c>
      <c r="I151" s="50">
        <f>SUM(H150:H151)</f>
        <v>244294.56999999998</v>
      </c>
    </row>
    <row r="152" spans="1:9" ht="12">
      <c r="A152" s="44">
        <v>41262</v>
      </c>
      <c r="B152" t="s">
        <v>889</v>
      </c>
      <c r="C152" t="s">
        <v>897</v>
      </c>
      <c r="D152" t="s">
        <v>13</v>
      </c>
      <c r="E152" s="2">
        <v>12039</v>
      </c>
      <c r="F152" s="64" t="s">
        <v>925</v>
      </c>
      <c r="G152" s="3">
        <v>50249</v>
      </c>
      <c r="H152" s="50">
        <v>2772.5</v>
      </c>
      <c r="I152" s="50">
        <f>H152</f>
        <v>2772.5</v>
      </c>
    </row>
    <row r="153" spans="1:9" ht="12">
      <c r="A153" s="44">
        <v>41256</v>
      </c>
      <c r="B153" t="s">
        <v>874</v>
      </c>
      <c r="C153" t="s">
        <v>877</v>
      </c>
      <c r="D153" t="s">
        <v>13</v>
      </c>
      <c r="E153" s="2">
        <v>12041</v>
      </c>
      <c r="F153" s="76" t="s">
        <v>821</v>
      </c>
      <c r="G153" s="65" t="s">
        <v>949</v>
      </c>
      <c r="H153" s="50">
        <v>440</v>
      </c>
      <c r="I153" s="50"/>
    </row>
    <row r="154" spans="1:9" ht="12">
      <c r="A154" s="44">
        <v>41262</v>
      </c>
      <c r="B154" t="s">
        <v>967</v>
      </c>
      <c r="C154"/>
      <c r="D154" t="s">
        <v>13</v>
      </c>
      <c r="E154" s="2">
        <v>12041</v>
      </c>
      <c r="F154" s="64" t="s">
        <v>48</v>
      </c>
      <c r="G154" s="3" t="s">
        <v>969</v>
      </c>
      <c r="H154" s="50">
        <v>398.44</v>
      </c>
      <c r="I154" s="50">
        <f>SUM(H153:H154)</f>
        <v>838.44</v>
      </c>
    </row>
    <row r="155" spans="1:9" ht="12">
      <c r="A155" s="44">
        <v>41262</v>
      </c>
      <c r="B155" t="s">
        <v>889</v>
      </c>
      <c r="C155" t="s">
        <v>898</v>
      </c>
      <c r="D155" t="s">
        <v>13</v>
      </c>
      <c r="E155" s="2">
        <v>12049</v>
      </c>
      <c r="F155" t="s">
        <v>926</v>
      </c>
      <c r="G155" s="3" t="s">
        <v>929</v>
      </c>
      <c r="H155" s="50">
        <v>5992.04</v>
      </c>
      <c r="I155" s="50"/>
    </row>
    <row r="156" spans="1:9" ht="12">
      <c r="A156" s="44">
        <v>41262</v>
      </c>
      <c r="B156" t="s">
        <v>889</v>
      </c>
      <c r="C156" t="s">
        <v>899</v>
      </c>
      <c r="D156" t="s">
        <v>13</v>
      </c>
      <c r="E156" s="2">
        <v>12049</v>
      </c>
      <c r="F156" t="s">
        <v>926</v>
      </c>
      <c r="G156" s="3" t="s">
        <v>930</v>
      </c>
      <c r="H156" s="50">
        <v>4725.57</v>
      </c>
      <c r="I156" s="50"/>
    </row>
    <row r="157" spans="1:9" ht="12">
      <c r="A157" s="44">
        <v>41262</v>
      </c>
      <c r="B157" t="s">
        <v>889</v>
      </c>
      <c r="C157" t="s">
        <v>900</v>
      </c>
      <c r="D157" t="s">
        <v>13</v>
      </c>
      <c r="E157" s="2">
        <v>12049</v>
      </c>
      <c r="F157" t="s">
        <v>926</v>
      </c>
      <c r="G157" s="3" t="s">
        <v>931</v>
      </c>
      <c r="H157" s="50">
        <v>77.27</v>
      </c>
      <c r="I157" s="50"/>
    </row>
    <row r="158" spans="1:9" ht="12">
      <c r="A158" s="44">
        <v>41262</v>
      </c>
      <c r="B158" t="s">
        <v>889</v>
      </c>
      <c r="C158" t="s">
        <v>901</v>
      </c>
      <c r="D158" t="s">
        <v>13</v>
      </c>
      <c r="E158" s="2">
        <v>12049</v>
      </c>
      <c r="F158" s="64" t="s">
        <v>927</v>
      </c>
      <c r="G158" s="65" t="s">
        <v>928</v>
      </c>
      <c r="H158" s="50">
        <v>18923</v>
      </c>
      <c r="I158" s="50">
        <f>SUM(H155:H158)</f>
        <v>29717.88</v>
      </c>
    </row>
    <row r="160" spans="6:9" ht="12.75" thickBot="1">
      <c r="F160" s="12" t="s">
        <v>971</v>
      </c>
      <c r="G160" s="3"/>
      <c r="H160" s="55">
        <f>SUM(H137:H159)</f>
        <v>2074672.3600000003</v>
      </c>
      <c r="I160" s="55">
        <f>SUM(I137:I159)</f>
        <v>2074672.36</v>
      </c>
    </row>
    <row r="161" ht="12.75" thickTop="1"/>
    <row r="162" spans="1:9" ht="12">
      <c r="A162" s="44">
        <v>41278</v>
      </c>
      <c r="B162" t="s">
        <v>981</v>
      </c>
      <c r="C162" t="s">
        <v>982</v>
      </c>
      <c r="D162" s="3" t="s">
        <v>13</v>
      </c>
      <c r="E162" s="2">
        <v>10045</v>
      </c>
      <c r="F162" s="80" t="s">
        <v>47</v>
      </c>
      <c r="G162" s="65" t="s">
        <v>1013</v>
      </c>
      <c r="H162" s="50">
        <v>211103</v>
      </c>
      <c r="I162" s="50"/>
    </row>
    <row r="163" spans="1:9" ht="12">
      <c r="A163" s="44">
        <v>41285</v>
      </c>
      <c r="B163" t="s">
        <v>1031</v>
      </c>
      <c r="C163"/>
      <c r="D163" s="3" t="s">
        <v>13</v>
      </c>
      <c r="E163" s="2">
        <v>10045</v>
      </c>
      <c r="F163" s="115" t="s">
        <v>48</v>
      </c>
      <c r="G163" s="3" t="s">
        <v>1036</v>
      </c>
      <c r="H163" s="50">
        <v>54.2</v>
      </c>
      <c r="I163" s="50"/>
    </row>
    <row r="164" spans="1:9" ht="12">
      <c r="A164" s="44">
        <v>41285</v>
      </c>
      <c r="B164" t="s">
        <v>1032</v>
      </c>
      <c r="C164"/>
      <c r="D164" s="3" t="s">
        <v>13</v>
      </c>
      <c r="E164" s="2">
        <v>10045</v>
      </c>
      <c r="F164" s="115" t="s">
        <v>48</v>
      </c>
      <c r="G164" s="3" t="s">
        <v>1035</v>
      </c>
      <c r="H164" s="50">
        <v>10</v>
      </c>
      <c r="I164" s="50"/>
    </row>
    <row r="165" spans="1:9" ht="12">
      <c r="A165" s="44">
        <v>41291</v>
      </c>
      <c r="B165" t="s">
        <v>1087</v>
      </c>
      <c r="C165"/>
      <c r="D165" s="3" t="s">
        <v>13</v>
      </c>
      <c r="E165" s="2">
        <v>10045</v>
      </c>
      <c r="F165" s="80" t="s">
        <v>1086</v>
      </c>
      <c r="G165" s="65"/>
      <c r="H165" s="50">
        <v>-54.2</v>
      </c>
      <c r="I165" s="50">
        <f>SUM(H162:H165)</f>
        <v>211113</v>
      </c>
    </row>
    <row r="166" spans="1:9" ht="12">
      <c r="A166" s="44">
        <v>41304</v>
      </c>
      <c r="B166" t="s">
        <v>1040</v>
      </c>
      <c r="C166" t="s">
        <v>1064</v>
      </c>
      <c r="D166" s="3" t="s">
        <v>13</v>
      </c>
      <c r="E166" s="2">
        <v>11001</v>
      </c>
      <c r="F166" s="76" t="s">
        <v>714</v>
      </c>
      <c r="G166" s="105" t="s">
        <v>1108</v>
      </c>
      <c r="H166" s="50">
        <v>17730</v>
      </c>
      <c r="I166" s="50">
        <f>H166</f>
        <v>17730</v>
      </c>
    </row>
    <row r="167" spans="1:9" ht="12">
      <c r="A167" s="44">
        <v>41285</v>
      </c>
      <c r="B167" t="s">
        <v>1033</v>
      </c>
      <c r="C167"/>
      <c r="D167" s="3" t="s">
        <v>13</v>
      </c>
      <c r="E167" s="2">
        <v>11035</v>
      </c>
      <c r="F167" s="115" t="s">
        <v>48</v>
      </c>
      <c r="G167" s="3" t="s">
        <v>1035</v>
      </c>
      <c r="H167" s="50">
        <v>2208.95</v>
      </c>
      <c r="I167" s="50"/>
    </row>
    <row r="168" spans="1:9" ht="12">
      <c r="A168" s="44">
        <v>41290</v>
      </c>
      <c r="B168" t="s">
        <v>1037</v>
      </c>
      <c r="C168" t="s">
        <v>1041</v>
      </c>
      <c r="D168" s="3" t="s">
        <v>13</v>
      </c>
      <c r="E168" s="2">
        <v>11035</v>
      </c>
      <c r="F168" s="64" t="s">
        <v>56</v>
      </c>
      <c r="G168" s="65" t="s">
        <v>1090</v>
      </c>
      <c r="H168" s="50">
        <v>1663.35</v>
      </c>
      <c r="I168" s="50"/>
    </row>
    <row r="169" spans="1:9" ht="12">
      <c r="A169" s="44">
        <v>41290</v>
      </c>
      <c r="B169" t="s">
        <v>1037</v>
      </c>
      <c r="C169" t="s">
        <v>1042</v>
      </c>
      <c r="D169" s="3" t="s">
        <v>13</v>
      </c>
      <c r="E169" s="2">
        <v>11035</v>
      </c>
      <c r="F169" s="64" t="s">
        <v>2</v>
      </c>
      <c r="G169" s="65">
        <v>30</v>
      </c>
      <c r="H169" s="50">
        <v>2258164.61</v>
      </c>
      <c r="I169" s="50"/>
    </row>
    <row r="170" spans="1:9" ht="12">
      <c r="A170" s="44">
        <v>41297</v>
      </c>
      <c r="B170" t="s">
        <v>1039</v>
      </c>
      <c r="C170" t="s">
        <v>1050</v>
      </c>
      <c r="D170" s="3" t="s">
        <v>13</v>
      </c>
      <c r="E170" s="2">
        <v>11035</v>
      </c>
      <c r="F170" s="64" t="s">
        <v>1094</v>
      </c>
      <c r="G170" s="3" t="s">
        <v>1095</v>
      </c>
      <c r="H170" s="50">
        <v>91584.26</v>
      </c>
      <c r="I170" s="50"/>
    </row>
    <row r="171" spans="1:9" ht="12">
      <c r="A171" s="44">
        <v>41297</v>
      </c>
      <c r="B171" t="s">
        <v>1039</v>
      </c>
      <c r="C171" t="s">
        <v>1051</v>
      </c>
      <c r="D171" s="3" t="s">
        <v>13</v>
      </c>
      <c r="E171" s="2">
        <v>11035</v>
      </c>
      <c r="F171" s="64" t="s">
        <v>1094</v>
      </c>
      <c r="G171" s="3" t="s">
        <v>1096</v>
      </c>
      <c r="H171" s="50">
        <v>59328.71</v>
      </c>
      <c r="I171" s="50">
        <f>SUM(H167:H171)</f>
        <v>2412949.8799999994</v>
      </c>
    </row>
    <row r="172" spans="1:9" ht="12">
      <c r="A172" s="44">
        <v>41278</v>
      </c>
      <c r="B172" t="s">
        <v>981</v>
      </c>
      <c r="C172" t="s">
        <v>983</v>
      </c>
      <c r="D172" s="3" t="s">
        <v>13</v>
      </c>
      <c r="E172" s="2">
        <v>11036</v>
      </c>
      <c r="F172" s="64" t="s">
        <v>3</v>
      </c>
      <c r="G172" s="66" t="s">
        <v>1014</v>
      </c>
      <c r="H172" s="50">
        <v>239099.8</v>
      </c>
      <c r="I172" s="50"/>
    </row>
    <row r="173" spans="1:9" ht="12">
      <c r="A173" s="44">
        <v>41278</v>
      </c>
      <c r="B173" t="s">
        <v>981</v>
      </c>
      <c r="C173" t="s">
        <v>984</v>
      </c>
      <c r="D173" s="3" t="s">
        <v>13</v>
      </c>
      <c r="E173" s="2">
        <v>11036</v>
      </c>
      <c r="F173" s="64" t="s">
        <v>1015</v>
      </c>
      <c r="G173" s="66">
        <v>14507</v>
      </c>
      <c r="H173" s="50">
        <v>3711</v>
      </c>
      <c r="I173" s="50"/>
    </row>
    <row r="174" spans="1:9" ht="12">
      <c r="A174" s="44">
        <v>41290</v>
      </c>
      <c r="B174" t="s">
        <v>1037</v>
      </c>
      <c r="C174" t="s">
        <v>1043</v>
      </c>
      <c r="D174" s="3" t="s">
        <v>13</v>
      </c>
      <c r="E174" s="2">
        <v>11036</v>
      </c>
      <c r="F174" s="64" t="s">
        <v>613</v>
      </c>
      <c r="G174" s="3" t="s">
        <v>1091</v>
      </c>
      <c r="H174" s="50">
        <v>9341.65</v>
      </c>
      <c r="I174" s="50"/>
    </row>
    <row r="175" spans="1:9" ht="12">
      <c r="A175" s="44">
        <v>41290</v>
      </c>
      <c r="B175" t="s">
        <v>1037</v>
      </c>
      <c r="C175" t="s">
        <v>1044</v>
      </c>
      <c r="D175" s="3" t="s">
        <v>13</v>
      </c>
      <c r="E175" s="2">
        <v>11036</v>
      </c>
      <c r="F175" s="64" t="s">
        <v>613</v>
      </c>
      <c r="G175" s="3" t="s">
        <v>1092</v>
      </c>
      <c r="H175" s="50">
        <v>5826.15</v>
      </c>
      <c r="I175" s="50"/>
    </row>
    <row r="176" spans="1:9" ht="12">
      <c r="A176" s="44">
        <v>41297</v>
      </c>
      <c r="B176" t="s">
        <v>1039</v>
      </c>
      <c r="C176" t="s">
        <v>1052</v>
      </c>
      <c r="D176" s="3" t="s">
        <v>13</v>
      </c>
      <c r="E176" s="2">
        <v>11036</v>
      </c>
      <c r="F176" s="64" t="s">
        <v>1097</v>
      </c>
      <c r="G176" s="65">
        <v>12042</v>
      </c>
      <c r="H176" s="50">
        <v>40000</v>
      </c>
      <c r="I176" s="50"/>
    </row>
    <row r="177" spans="1:9" ht="12">
      <c r="A177" s="44">
        <v>41297</v>
      </c>
      <c r="B177" t="s">
        <v>1039</v>
      </c>
      <c r="C177" t="s">
        <v>1053</v>
      </c>
      <c r="D177" s="3" t="s">
        <v>13</v>
      </c>
      <c r="E177" s="2">
        <v>11036</v>
      </c>
      <c r="F177" s="64" t="s">
        <v>1097</v>
      </c>
      <c r="G177" s="65">
        <v>13003</v>
      </c>
      <c r="H177" s="50">
        <v>45000</v>
      </c>
      <c r="I177" s="50"/>
    </row>
    <row r="178" spans="1:9" ht="12">
      <c r="A178" s="44">
        <v>41297</v>
      </c>
      <c r="B178" t="s">
        <v>1039</v>
      </c>
      <c r="C178" t="s">
        <v>1054</v>
      </c>
      <c r="D178" s="3" t="s">
        <v>13</v>
      </c>
      <c r="E178" s="2">
        <v>11036</v>
      </c>
      <c r="F178" s="64" t="s">
        <v>72</v>
      </c>
      <c r="G178" s="3" t="s">
        <v>1098</v>
      </c>
      <c r="H178" s="50">
        <v>36284</v>
      </c>
      <c r="I178" s="50"/>
    </row>
    <row r="179" spans="1:9" ht="12">
      <c r="A179" s="44">
        <v>41297</v>
      </c>
      <c r="B179" t="s">
        <v>1039</v>
      </c>
      <c r="C179" t="s">
        <v>1055</v>
      </c>
      <c r="D179" s="3" t="s">
        <v>13</v>
      </c>
      <c r="E179" s="2">
        <v>11036</v>
      </c>
      <c r="F179" s="64" t="s">
        <v>273</v>
      </c>
      <c r="G179" s="65">
        <v>1502518</v>
      </c>
      <c r="H179" s="50">
        <v>4000</v>
      </c>
      <c r="I179" s="50"/>
    </row>
    <row r="180" spans="1:9" ht="12">
      <c r="A180" s="44">
        <v>41305</v>
      </c>
      <c r="B180" t="s">
        <v>1085</v>
      </c>
      <c r="C180"/>
      <c r="D180" s="3" t="s">
        <v>13</v>
      </c>
      <c r="E180" s="2">
        <v>11036</v>
      </c>
      <c r="F180" s="80" t="s">
        <v>48</v>
      </c>
      <c r="G180" s="68" t="s">
        <v>1120</v>
      </c>
      <c r="H180" s="50">
        <v>13657.28</v>
      </c>
      <c r="I180" s="50">
        <f>SUM(H172:H180)</f>
        <v>396919.88</v>
      </c>
    </row>
    <row r="181" spans="1:9" ht="12">
      <c r="A181" s="44">
        <v>41278</v>
      </c>
      <c r="B181" t="s">
        <v>981</v>
      </c>
      <c r="C181" t="s">
        <v>985</v>
      </c>
      <c r="D181" s="3" t="s">
        <v>13</v>
      </c>
      <c r="E181" s="2">
        <v>12038</v>
      </c>
      <c r="F181" t="s">
        <v>0</v>
      </c>
      <c r="G181" s="68" t="s">
        <v>1016</v>
      </c>
      <c r="H181" s="50">
        <v>265819.4</v>
      </c>
      <c r="I181" s="50"/>
    </row>
    <row r="182" spans="1:9" ht="12">
      <c r="A182" s="44">
        <v>41285</v>
      </c>
      <c r="B182" t="s">
        <v>1034</v>
      </c>
      <c r="C182"/>
      <c r="D182" s="3" t="s">
        <v>13</v>
      </c>
      <c r="E182" s="2">
        <v>12038</v>
      </c>
      <c r="F182" s="115" t="s">
        <v>48</v>
      </c>
      <c r="G182" s="3" t="s">
        <v>1036</v>
      </c>
      <c r="H182" s="50">
        <v>45</v>
      </c>
      <c r="I182" s="50">
        <f>SUM(H181:H182)</f>
        <v>265864.4</v>
      </c>
    </row>
    <row r="183" spans="1:9" ht="12">
      <c r="A183" s="44">
        <v>41304</v>
      </c>
      <c r="B183" t="s">
        <v>1040</v>
      </c>
      <c r="C183" t="s">
        <v>1065</v>
      </c>
      <c r="D183" s="3" t="s">
        <v>13</v>
      </c>
      <c r="E183" s="2">
        <v>12049</v>
      </c>
      <c r="F183" s="76" t="s">
        <v>72</v>
      </c>
      <c r="G183" s="3" t="s">
        <v>1109</v>
      </c>
      <c r="H183" s="50">
        <v>3812.09</v>
      </c>
      <c r="I183" s="50"/>
    </row>
    <row r="184" spans="1:9" ht="12">
      <c r="A184" s="44">
        <v>41304</v>
      </c>
      <c r="B184" t="s">
        <v>1040</v>
      </c>
      <c r="C184" t="s">
        <v>1066</v>
      </c>
      <c r="D184" s="3" t="s">
        <v>13</v>
      </c>
      <c r="E184" s="2">
        <v>12049</v>
      </c>
      <c r="F184" s="76" t="s">
        <v>72</v>
      </c>
      <c r="G184" s="3" t="s">
        <v>1110</v>
      </c>
      <c r="H184" s="50">
        <v>11856</v>
      </c>
      <c r="I184" s="50">
        <f>SUM(H183:H184)</f>
        <v>15668.09</v>
      </c>
    </row>
    <row r="186" spans="6:9" ht="12.75" thickBot="1">
      <c r="F186" s="12" t="s">
        <v>1129</v>
      </c>
      <c r="G186" s="3"/>
      <c r="H186" s="55">
        <f>SUM(H162:H185)</f>
        <v>3320245.2499999986</v>
      </c>
      <c r="I186" s="55">
        <f>SUM(I162:I185)</f>
        <v>3320245.249999999</v>
      </c>
    </row>
    <row r="187" ht="12.75" thickTop="1"/>
    <row r="188" spans="1:9" ht="12">
      <c r="A188" s="44">
        <v>41318</v>
      </c>
      <c r="B188" t="s">
        <v>1166</v>
      </c>
      <c r="C188" t="s">
        <v>1168</v>
      </c>
      <c r="D188" s="93" t="s">
        <v>13</v>
      </c>
      <c r="E188" s="2">
        <v>10045</v>
      </c>
      <c r="F188" s="80" t="s">
        <v>47</v>
      </c>
      <c r="G188" s="65" t="s">
        <v>1173</v>
      </c>
      <c r="H188" s="50">
        <v>75384</v>
      </c>
      <c r="I188" s="50">
        <f>H188</f>
        <v>75384</v>
      </c>
    </row>
    <row r="189" spans="1:9" ht="12">
      <c r="A189" s="44">
        <v>41311</v>
      </c>
      <c r="B189" t="s">
        <v>1133</v>
      </c>
      <c r="C189" t="s">
        <v>1134</v>
      </c>
      <c r="D189" s="3" t="s">
        <v>13</v>
      </c>
      <c r="E189" s="2">
        <v>11001</v>
      </c>
      <c r="F189" s="76" t="s">
        <v>1154</v>
      </c>
      <c r="G189" s="116" t="s">
        <v>1155</v>
      </c>
      <c r="H189" s="50">
        <v>63852</v>
      </c>
      <c r="I189" s="50"/>
    </row>
    <row r="190" spans="1:9" ht="12">
      <c r="A190" s="44">
        <v>41320</v>
      </c>
      <c r="B190" t="s">
        <v>1174</v>
      </c>
      <c r="C190" t="s">
        <v>1176</v>
      </c>
      <c r="D190" s="93" t="s">
        <v>13</v>
      </c>
      <c r="E190" s="2">
        <v>11001</v>
      </c>
      <c r="F190" s="76" t="s">
        <v>714</v>
      </c>
      <c r="G190" s="105" t="s">
        <v>1180</v>
      </c>
      <c r="H190" s="50">
        <v>1970</v>
      </c>
      <c r="I190" s="50">
        <f>SUM(H189:H190)</f>
        <v>65822</v>
      </c>
    </row>
    <row r="191" spans="1:9" ht="12">
      <c r="A191" s="44">
        <v>41311</v>
      </c>
      <c r="B191" t="s">
        <v>1133</v>
      </c>
      <c r="C191" t="s">
        <v>1135</v>
      </c>
      <c r="D191" s="3" t="s">
        <v>13</v>
      </c>
      <c r="E191" s="2">
        <v>11035</v>
      </c>
      <c r="F191" s="64" t="s">
        <v>1094</v>
      </c>
      <c r="G191" s="65" t="s">
        <v>1156</v>
      </c>
      <c r="H191" s="50">
        <v>102139.47</v>
      </c>
      <c r="I191" s="50"/>
    </row>
    <row r="192" spans="1:9" ht="12">
      <c r="A192" s="44">
        <v>41311</v>
      </c>
      <c r="B192" t="s">
        <v>1133</v>
      </c>
      <c r="C192" t="s">
        <v>1136</v>
      </c>
      <c r="D192" s="3" t="s">
        <v>13</v>
      </c>
      <c r="E192" s="2">
        <v>11035</v>
      </c>
      <c r="F192" s="64" t="s">
        <v>56</v>
      </c>
      <c r="G192" s="65" t="s">
        <v>1157</v>
      </c>
      <c r="H192" s="50">
        <v>1663.35</v>
      </c>
      <c r="I192" s="50"/>
    </row>
    <row r="193" spans="1:9" ht="12">
      <c r="A193" s="44">
        <v>41311</v>
      </c>
      <c r="B193" t="s">
        <v>1133</v>
      </c>
      <c r="C193" t="s">
        <v>1137</v>
      </c>
      <c r="D193" s="3" t="s">
        <v>13</v>
      </c>
      <c r="E193" s="2">
        <v>11035</v>
      </c>
      <c r="F193" s="64" t="s">
        <v>2</v>
      </c>
      <c r="G193" s="65">
        <v>31</v>
      </c>
      <c r="H193" s="50">
        <v>1516975.9</v>
      </c>
      <c r="I193" s="50"/>
    </row>
    <row r="194" spans="1:9" ht="12">
      <c r="A194" s="44">
        <v>41323</v>
      </c>
      <c r="B194" t="s">
        <v>1198</v>
      </c>
      <c r="C194"/>
      <c r="D194" t="s">
        <v>13</v>
      </c>
      <c r="E194" s="2">
        <v>11035</v>
      </c>
      <c r="F194" s="71" t="s">
        <v>48</v>
      </c>
      <c r="G194" s="3" t="s">
        <v>1199</v>
      </c>
      <c r="H194" s="50">
        <v>85538.05</v>
      </c>
      <c r="I194" s="50"/>
    </row>
    <row r="195" spans="1:9" ht="12">
      <c r="A195" s="44">
        <v>41323</v>
      </c>
      <c r="B195" t="s">
        <v>1201</v>
      </c>
      <c r="C195"/>
      <c r="D195" t="s">
        <v>13</v>
      </c>
      <c r="E195" s="2">
        <v>11035</v>
      </c>
      <c r="F195" t="s">
        <v>48</v>
      </c>
      <c r="G195" s="3" t="s">
        <v>1200</v>
      </c>
      <c r="H195" s="50">
        <v>15522.76</v>
      </c>
      <c r="I195" s="50"/>
    </row>
    <row r="196" spans="1:9" ht="12">
      <c r="A196" s="44">
        <v>41332</v>
      </c>
      <c r="B196" t="s">
        <v>1209</v>
      </c>
      <c r="C196" t="s">
        <v>1218</v>
      </c>
      <c r="D196" t="s">
        <v>13</v>
      </c>
      <c r="E196" s="2">
        <v>11035</v>
      </c>
      <c r="F196" s="64" t="s">
        <v>2</v>
      </c>
      <c r="G196" s="65">
        <v>32</v>
      </c>
      <c r="H196" s="50">
        <v>1386308.9</v>
      </c>
      <c r="I196" s="50">
        <f>SUM(H191:H196)</f>
        <v>3108148.4299999997</v>
      </c>
    </row>
    <row r="197" spans="1:9" ht="12">
      <c r="A197" s="44">
        <v>41311</v>
      </c>
      <c r="B197" t="s">
        <v>1133</v>
      </c>
      <c r="C197" t="s">
        <v>1138</v>
      </c>
      <c r="D197" s="3" t="s">
        <v>13</v>
      </c>
      <c r="E197" s="2">
        <v>11036</v>
      </c>
      <c r="F197" s="64" t="s">
        <v>355</v>
      </c>
      <c r="G197" s="66" t="s">
        <v>1158</v>
      </c>
      <c r="H197" s="50">
        <v>1640.5</v>
      </c>
      <c r="I197" s="50"/>
    </row>
    <row r="198" spans="1:9" ht="12">
      <c r="A198" s="44">
        <v>41311</v>
      </c>
      <c r="B198" t="s">
        <v>1133</v>
      </c>
      <c r="C198" t="s">
        <v>1139</v>
      </c>
      <c r="D198" s="3" t="s">
        <v>13</v>
      </c>
      <c r="E198" s="2">
        <v>11036</v>
      </c>
      <c r="F198" s="64" t="s">
        <v>105</v>
      </c>
      <c r="G198" s="65">
        <v>16852</v>
      </c>
      <c r="H198" s="50">
        <v>1132.03</v>
      </c>
      <c r="I198" s="50"/>
    </row>
    <row r="199" spans="1:9" ht="12">
      <c r="A199" s="44">
        <v>41311</v>
      </c>
      <c r="B199" t="s">
        <v>1133</v>
      </c>
      <c r="C199" t="s">
        <v>1140</v>
      </c>
      <c r="D199" s="3" t="s">
        <v>13</v>
      </c>
      <c r="E199" s="2">
        <v>11036</v>
      </c>
      <c r="F199" s="64" t="s">
        <v>105</v>
      </c>
      <c r="G199" s="65">
        <v>16853</v>
      </c>
      <c r="H199" s="50">
        <v>2468.16</v>
      </c>
      <c r="I199" s="50"/>
    </row>
    <row r="200" spans="1:9" ht="12">
      <c r="A200" s="44">
        <v>41311</v>
      </c>
      <c r="B200" t="s">
        <v>1133</v>
      </c>
      <c r="C200" t="s">
        <v>1141</v>
      </c>
      <c r="D200" s="3" t="s">
        <v>13</v>
      </c>
      <c r="E200" s="2">
        <v>11036</v>
      </c>
      <c r="F200" s="64" t="s">
        <v>105</v>
      </c>
      <c r="G200" s="65">
        <v>16854</v>
      </c>
      <c r="H200" s="50">
        <v>3326.37</v>
      </c>
      <c r="I200" s="50"/>
    </row>
    <row r="201" spans="1:9" ht="12">
      <c r="A201" s="44">
        <v>41311</v>
      </c>
      <c r="B201" t="s">
        <v>1133</v>
      </c>
      <c r="C201" t="s">
        <v>1142</v>
      </c>
      <c r="D201" s="3" t="s">
        <v>13</v>
      </c>
      <c r="E201" s="2">
        <v>11036</v>
      </c>
      <c r="F201" s="64" t="s">
        <v>105</v>
      </c>
      <c r="G201" s="65">
        <v>16855</v>
      </c>
      <c r="H201" s="50">
        <v>950</v>
      </c>
      <c r="I201" s="50"/>
    </row>
    <row r="202" spans="1:9" ht="12">
      <c r="A202" s="44">
        <v>41311</v>
      </c>
      <c r="B202" t="s">
        <v>1133</v>
      </c>
      <c r="C202" t="s">
        <v>1143</v>
      </c>
      <c r="D202" s="3" t="s">
        <v>13</v>
      </c>
      <c r="E202" s="2">
        <v>11036</v>
      </c>
      <c r="F202" s="64" t="s">
        <v>105</v>
      </c>
      <c r="G202" s="65">
        <v>16856</v>
      </c>
      <c r="H202" s="50">
        <v>6000</v>
      </c>
      <c r="I202" s="50"/>
    </row>
    <row r="203" spans="1:9" ht="12">
      <c r="A203" s="44">
        <v>41311</v>
      </c>
      <c r="B203" t="s">
        <v>1133</v>
      </c>
      <c r="C203" t="s">
        <v>1144</v>
      </c>
      <c r="D203" s="3" t="s">
        <v>13</v>
      </c>
      <c r="E203" s="2">
        <v>11036</v>
      </c>
      <c r="F203" s="64" t="s">
        <v>105</v>
      </c>
      <c r="G203" s="65">
        <v>16858</v>
      </c>
      <c r="H203" s="50">
        <v>71357.5</v>
      </c>
      <c r="I203" s="50"/>
    </row>
    <row r="204" spans="1:9" ht="12">
      <c r="A204" s="44">
        <v>41332</v>
      </c>
      <c r="B204" t="s">
        <v>1209</v>
      </c>
      <c r="C204" t="s">
        <v>1219</v>
      </c>
      <c r="D204" t="s">
        <v>13</v>
      </c>
      <c r="E204" s="2">
        <v>11036</v>
      </c>
      <c r="F204" s="64" t="s">
        <v>355</v>
      </c>
      <c r="G204" s="66" t="s">
        <v>1238</v>
      </c>
      <c r="H204" s="50">
        <v>30751.55</v>
      </c>
      <c r="I204" s="50"/>
    </row>
    <row r="205" spans="1:9" ht="12">
      <c r="A205" s="44">
        <v>41332</v>
      </c>
      <c r="B205" t="s">
        <v>1209</v>
      </c>
      <c r="C205" t="s">
        <v>1220</v>
      </c>
      <c r="D205" t="s">
        <v>13</v>
      </c>
      <c r="E205" s="2">
        <v>11036</v>
      </c>
      <c r="F205" s="64" t="s">
        <v>3</v>
      </c>
      <c r="G205" s="66" t="s">
        <v>1239</v>
      </c>
      <c r="H205" s="50">
        <v>81118.53</v>
      </c>
      <c r="I205" s="50">
        <f>SUM(H197:H205)</f>
        <v>198744.64</v>
      </c>
    </row>
    <row r="206" spans="1:9" ht="12">
      <c r="A206" s="44">
        <v>41311</v>
      </c>
      <c r="B206" t="s">
        <v>1133</v>
      </c>
      <c r="C206" t="s">
        <v>1145</v>
      </c>
      <c r="D206" s="3" t="s">
        <v>13</v>
      </c>
      <c r="E206" s="2">
        <v>12038</v>
      </c>
      <c r="F206" s="64" t="s">
        <v>0</v>
      </c>
      <c r="G206" s="65" t="s">
        <v>1159</v>
      </c>
      <c r="H206" s="50">
        <v>106542.91</v>
      </c>
      <c r="I206" s="50"/>
    </row>
    <row r="207" spans="1:9" ht="12">
      <c r="A207" s="44">
        <v>41323</v>
      </c>
      <c r="B207" t="s">
        <v>1202</v>
      </c>
      <c r="C207"/>
      <c r="D207" t="s">
        <v>13</v>
      </c>
      <c r="E207" s="2">
        <v>12038</v>
      </c>
      <c r="F207" t="s">
        <v>48</v>
      </c>
      <c r="G207" s="3" t="s">
        <v>1200</v>
      </c>
      <c r="H207" s="50">
        <v>214.2</v>
      </c>
      <c r="I207" s="50">
        <f>SUM(H206:H207)</f>
        <v>106757.11</v>
      </c>
    </row>
    <row r="209" spans="6:9" ht="12.75" thickBot="1">
      <c r="F209" s="12" t="s">
        <v>1335</v>
      </c>
      <c r="G209" s="3"/>
      <c r="H209" s="55">
        <f>SUM(H188:H208)</f>
        <v>3554856.1799999997</v>
      </c>
      <c r="I209" s="55">
        <f>SUM(I188:I208)</f>
        <v>3554856.1799999997</v>
      </c>
    </row>
    <row r="210" ht="12.75" thickTop="1"/>
    <row r="211" spans="1:9" ht="12">
      <c r="A211" s="44">
        <v>41346</v>
      </c>
      <c r="B211" t="s">
        <v>1273</v>
      </c>
      <c r="C211" t="s">
        <v>1276</v>
      </c>
      <c r="D211" t="s">
        <v>13</v>
      </c>
      <c r="E211" s="2">
        <v>10045</v>
      </c>
      <c r="F211" s="80" t="s">
        <v>511</v>
      </c>
      <c r="G211" s="65" t="s">
        <v>1291</v>
      </c>
      <c r="H211" s="50">
        <v>200</v>
      </c>
      <c r="I211" s="50"/>
    </row>
    <row r="212" spans="1:9" ht="12">
      <c r="A212" s="44">
        <v>41360</v>
      </c>
      <c r="B212" t="s">
        <v>1275</v>
      </c>
      <c r="C212" t="s">
        <v>1311</v>
      </c>
      <c r="D212" t="s">
        <v>13</v>
      </c>
      <c r="E212" s="2">
        <v>10045</v>
      </c>
      <c r="F212" s="80" t="s">
        <v>47</v>
      </c>
      <c r="G212" s="65" t="s">
        <v>1317</v>
      </c>
      <c r="H212" s="50">
        <v>24950</v>
      </c>
      <c r="I212" s="50"/>
    </row>
    <row r="213" spans="1:9" ht="12">
      <c r="A213" s="44">
        <v>41361</v>
      </c>
      <c r="B213" t="s">
        <v>1321</v>
      </c>
      <c r="C213"/>
      <c r="D213" t="s">
        <v>13</v>
      </c>
      <c r="E213" s="2">
        <v>10045</v>
      </c>
      <c r="F213" s="71" t="s">
        <v>48</v>
      </c>
      <c r="G213" s="3" t="s">
        <v>1325</v>
      </c>
      <c r="H213" s="50">
        <v>20</v>
      </c>
      <c r="I213" s="50">
        <f>SUM(H211:H213)</f>
        <v>25170</v>
      </c>
    </row>
    <row r="214" spans="1:9" ht="12">
      <c r="A214" s="44">
        <v>41346</v>
      </c>
      <c r="B214" t="s">
        <v>1273</v>
      </c>
      <c r="C214" t="s">
        <v>1277</v>
      </c>
      <c r="D214" t="s">
        <v>13</v>
      </c>
      <c r="E214" s="2">
        <v>11035</v>
      </c>
      <c r="F214" s="64" t="s">
        <v>56</v>
      </c>
      <c r="G214" s="65" t="s">
        <v>1292</v>
      </c>
      <c r="H214" s="50">
        <v>1663.35</v>
      </c>
      <c r="I214" s="50"/>
    </row>
    <row r="215" spans="1:9" ht="12">
      <c r="A215" s="44">
        <v>41361</v>
      </c>
      <c r="B215" t="s">
        <v>1322</v>
      </c>
      <c r="C215"/>
      <c r="D215" t="s">
        <v>13</v>
      </c>
      <c r="E215" s="2">
        <v>11035</v>
      </c>
      <c r="F215" s="71" t="s">
        <v>48</v>
      </c>
      <c r="G215" s="3" t="s">
        <v>1325</v>
      </c>
      <c r="H215" s="50">
        <v>9097</v>
      </c>
      <c r="I215" s="50"/>
    </row>
    <row r="216" spans="1:9" ht="12">
      <c r="A216" s="44">
        <v>41361</v>
      </c>
      <c r="B216" t="s">
        <v>1323</v>
      </c>
      <c r="C216"/>
      <c r="D216" t="s">
        <v>13</v>
      </c>
      <c r="E216" s="2">
        <v>11035</v>
      </c>
      <c r="F216" s="71" t="s">
        <v>48</v>
      </c>
      <c r="G216" s="3" t="s">
        <v>1325</v>
      </c>
      <c r="H216" s="50">
        <v>157.41</v>
      </c>
      <c r="I216" s="50">
        <f>SUM(H214:H216)</f>
        <v>10917.76</v>
      </c>
    </row>
    <row r="217" spans="1:9" ht="12">
      <c r="A217" s="44">
        <v>41340</v>
      </c>
      <c r="B217" t="s">
        <v>1258</v>
      </c>
      <c r="C217" t="s">
        <v>1259</v>
      </c>
      <c r="D217" t="s">
        <v>13</v>
      </c>
      <c r="E217" s="2">
        <v>11036</v>
      </c>
      <c r="F217" s="64" t="s">
        <v>1097</v>
      </c>
      <c r="G217" s="66">
        <v>13009</v>
      </c>
      <c r="H217" s="50">
        <v>49500</v>
      </c>
      <c r="I217" s="50"/>
    </row>
    <row r="218" spans="1:9" ht="12">
      <c r="A218" s="44">
        <v>41346</v>
      </c>
      <c r="B218" t="s">
        <v>1273</v>
      </c>
      <c r="C218" t="s">
        <v>1278</v>
      </c>
      <c r="D218" t="s">
        <v>13</v>
      </c>
      <c r="E218" s="2">
        <v>11036</v>
      </c>
      <c r="F218" s="64" t="s">
        <v>105</v>
      </c>
      <c r="G218" s="65">
        <v>16921</v>
      </c>
      <c r="H218" s="50">
        <v>7002.38</v>
      </c>
      <c r="I218" s="50"/>
    </row>
    <row r="219" spans="1:9" ht="12">
      <c r="A219" s="44">
        <v>41346</v>
      </c>
      <c r="B219" t="s">
        <v>1273</v>
      </c>
      <c r="C219" t="s">
        <v>1279</v>
      </c>
      <c r="D219" t="s">
        <v>13</v>
      </c>
      <c r="E219" s="2">
        <v>11036</v>
      </c>
      <c r="F219" s="64" t="s">
        <v>105</v>
      </c>
      <c r="G219" s="65">
        <v>16922</v>
      </c>
      <c r="H219" s="50">
        <v>1943.25</v>
      </c>
      <c r="I219" s="50"/>
    </row>
    <row r="220" spans="1:9" ht="12">
      <c r="A220" s="44">
        <v>41346</v>
      </c>
      <c r="B220" t="s">
        <v>1273</v>
      </c>
      <c r="C220" t="s">
        <v>1280</v>
      </c>
      <c r="D220" t="s">
        <v>13</v>
      </c>
      <c r="E220" s="2">
        <v>11036</v>
      </c>
      <c r="F220" s="64" t="s">
        <v>105</v>
      </c>
      <c r="G220" s="65">
        <v>16923</v>
      </c>
      <c r="H220" s="50">
        <v>1557.54</v>
      </c>
      <c r="I220" s="50">
        <f>SUM(H217:H220)</f>
        <v>60003.17</v>
      </c>
    </row>
    <row r="221" spans="1:9" ht="12">
      <c r="A221" s="44">
        <v>41346</v>
      </c>
      <c r="B221" t="s">
        <v>1273</v>
      </c>
      <c r="C221" t="s">
        <v>1281</v>
      </c>
      <c r="D221" t="s">
        <v>13</v>
      </c>
      <c r="E221" s="2">
        <v>12037</v>
      </c>
      <c r="F221" t="s">
        <v>176</v>
      </c>
      <c r="G221" s="66">
        <v>16926</v>
      </c>
      <c r="H221" s="50">
        <v>880</v>
      </c>
      <c r="I221" s="50"/>
    </row>
    <row r="222" spans="1:9" ht="12">
      <c r="A222" s="44">
        <v>41346</v>
      </c>
      <c r="B222" t="s">
        <v>1273</v>
      </c>
      <c r="C222" t="s">
        <v>1282</v>
      </c>
      <c r="D222" t="s">
        <v>13</v>
      </c>
      <c r="E222" s="2">
        <v>12037</v>
      </c>
      <c r="F222" s="64" t="s">
        <v>1293</v>
      </c>
      <c r="G222" s="66">
        <v>1</v>
      </c>
      <c r="H222" s="50">
        <v>29989.8</v>
      </c>
      <c r="I222" s="50">
        <f>SUM(H221:H222)</f>
        <v>30869.8</v>
      </c>
    </row>
    <row r="223" spans="1:9" ht="12">
      <c r="A223" s="44">
        <v>41355</v>
      </c>
      <c r="B223" t="s">
        <v>1274</v>
      </c>
      <c r="C223" t="s">
        <v>1297</v>
      </c>
      <c r="D223" t="s">
        <v>13</v>
      </c>
      <c r="E223" s="2">
        <v>12038</v>
      </c>
      <c r="F223" s="64" t="s">
        <v>0</v>
      </c>
      <c r="G223" s="65" t="s">
        <v>1304</v>
      </c>
      <c r="H223" s="50">
        <v>370124.55</v>
      </c>
      <c r="I223" s="50"/>
    </row>
    <row r="224" spans="1:9" ht="12">
      <c r="A224" s="44">
        <v>41361</v>
      </c>
      <c r="B224" t="s">
        <v>1324</v>
      </c>
      <c r="C224"/>
      <c r="D224" t="s">
        <v>13</v>
      </c>
      <c r="E224" s="2">
        <v>12038</v>
      </c>
      <c r="F224" s="71" t="s">
        <v>48</v>
      </c>
      <c r="G224" s="3" t="s">
        <v>1325</v>
      </c>
      <c r="H224" s="50">
        <v>77.65</v>
      </c>
      <c r="I224" s="50">
        <f>SUM(H223:H224)</f>
        <v>370202.2</v>
      </c>
    </row>
    <row r="225" spans="1:9" ht="12">
      <c r="A225" s="44">
        <v>41360</v>
      </c>
      <c r="B225" t="s">
        <v>1275</v>
      </c>
      <c r="C225" t="s">
        <v>1312</v>
      </c>
      <c r="D225" t="s">
        <v>13</v>
      </c>
      <c r="E225" s="2">
        <v>12039</v>
      </c>
      <c r="F225" s="64" t="s">
        <v>925</v>
      </c>
      <c r="G225" s="3">
        <v>50796</v>
      </c>
      <c r="H225" s="50">
        <v>76193.78</v>
      </c>
      <c r="I225" s="50">
        <f>H225</f>
        <v>76193.78</v>
      </c>
    </row>
    <row r="226" spans="1:9" ht="12">
      <c r="A226" s="44">
        <v>41346</v>
      </c>
      <c r="B226" t="s">
        <v>1273</v>
      </c>
      <c r="C226" t="s">
        <v>1283</v>
      </c>
      <c r="D226" t="s">
        <v>13</v>
      </c>
      <c r="E226" s="2">
        <v>12049</v>
      </c>
      <c r="F226" s="64" t="s">
        <v>1097</v>
      </c>
      <c r="G226" s="65">
        <v>13010</v>
      </c>
      <c r="H226" s="50">
        <v>50000</v>
      </c>
      <c r="I226" s="50">
        <f>H226</f>
        <v>50000</v>
      </c>
    </row>
    <row r="228" spans="6:9" ht="12.75" thickBot="1">
      <c r="F228" s="12" t="s">
        <v>1336</v>
      </c>
      <c r="G228" s="3"/>
      <c r="H228" s="55">
        <f>SUM(H211:H227)</f>
        <v>623356.7100000001</v>
      </c>
      <c r="I228" s="55">
        <f>SUM(I211:I227)</f>
        <v>623356.71</v>
      </c>
    </row>
    <row r="229" ht="12.75" thickTop="1"/>
    <row r="230" spans="1:9" ht="12">
      <c r="A230" s="44">
        <v>41367</v>
      </c>
      <c r="B230" t="s">
        <v>1339</v>
      </c>
      <c r="C230" t="s">
        <v>1340</v>
      </c>
      <c r="D230" t="s">
        <v>13</v>
      </c>
      <c r="E230" s="4" t="s">
        <v>1</v>
      </c>
      <c r="F230" s="80" t="s">
        <v>3</v>
      </c>
      <c r="G230" s="66" t="s">
        <v>1183</v>
      </c>
      <c r="H230" s="50">
        <v>27720.84</v>
      </c>
      <c r="I230" s="50">
        <f>H230</f>
        <v>27720.84</v>
      </c>
    </row>
    <row r="231" spans="1:8" ht="12">
      <c r="A231" s="44">
        <v>41388</v>
      </c>
      <c r="B231" t="s">
        <v>1395</v>
      </c>
      <c r="C231" t="s">
        <v>1396</v>
      </c>
      <c r="D231" t="s">
        <v>13</v>
      </c>
      <c r="E231" s="2">
        <v>10045</v>
      </c>
      <c r="F231" s="80" t="s">
        <v>511</v>
      </c>
      <c r="G231" s="65">
        <v>366197</v>
      </c>
      <c r="H231" s="50">
        <v>160</v>
      </c>
    </row>
    <row r="232" spans="1:9" ht="12">
      <c r="A232" s="44">
        <v>41388</v>
      </c>
      <c r="B232" t="s">
        <v>1395</v>
      </c>
      <c r="C232" t="s">
        <v>1397</v>
      </c>
      <c r="D232" t="s">
        <v>13</v>
      </c>
      <c r="E232" s="2">
        <v>10045</v>
      </c>
      <c r="F232" s="80" t="s">
        <v>47</v>
      </c>
      <c r="G232" s="65" t="s">
        <v>1398</v>
      </c>
      <c r="H232" s="50">
        <v>11668</v>
      </c>
      <c r="I232" s="50">
        <f>SUM(H231:H232)</f>
        <v>11828</v>
      </c>
    </row>
    <row r="233" spans="1:8" ht="12">
      <c r="A233" s="44">
        <v>41367</v>
      </c>
      <c r="B233" t="s">
        <v>1339</v>
      </c>
      <c r="C233" t="s">
        <v>1341</v>
      </c>
      <c r="D233" t="s">
        <v>13</v>
      </c>
      <c r="E233" s="2">
        <v>11035</v>
      </c>
      <c r="F233" s="64" t="s">
        <v>2</v>
      </c>
      <c r="G233" s="65">
        <v>33</v>
      </c>
      <c r="H233" s="50">
        <v>1804581.77</v>
      </c>
    </row>
    <row r="234" spans="1:8" ht="12">
      <c r="A234" s="44">
        <v>41381</v>
      </c>
      <c r="B234" t="s">
        <v>1380</v>
      </c>
      <c r="C234" t="s">
        <v>1381</v>
      </c>
      <c r="D234" t="s">
        <v>13</v>
      </c>
      <c r="E234" s="2">
        <v>11035</v>
      </c>
      <c r="F234" s="64" t="s">
        <v>56</v>
      </c>
      <c r="G234" s="65" t="s">
        <v>1382</v>
      </c>
      <c r="H234" s="50">
        <v>1663.35</v>
      </c>
    </row>
    <row r="235" spans="1:9" ht="12">
      <c r="A235" s="44">
        <v>41393</v>
      </c>
      <c r="B235" s="122" t="s">
        <v>1423</v>
      </c>
      <c r="C235"/>
      <c r="D235" t="s">
        <v>13</v>
      </c>
      <c r="E235" s="2">
        <v>11035</v>
      </c>
      <c r="F235" s="123" t="s">
        <v>48</v>
      </c>
      <c r="G235" s="3" t="s">
        <v>1424</v>
      </c>
      <c r="H235" s="50">
        <v>14461.78</v>
      </c>
      <c r="I235" s="50"/>
    </row>
    <row r="236" spans="1:9" ht="12">
      <c r="A236" s="44">
        <v>41394</v>
      </c>
      <c r="B236" s="122" t="s">
        <v>1425</v>
      </c>
      <c r="C236"/>
      <c r="D236" t="s">
        <v>13</v>
      </c>
      <c r="E236" s="2">
        <v>11035</v>
      </c>
      <c r="F236" s="123" t="s">
        <v>48</v>
      </c>
      <c r="G236" s="3" t="s">
        <v>1435</v>
      </c>
      <c r="H236" s="50">
        <v>1792</v>
      </c>
      <c r="I236" s="50"/>
    </row>
    <row r="237" spans="1:9" ht="12">
      <c r="A237" s="44">
        <v>41394</v>
      </c>
      <c r="B237" s="124" t="s">
        <v>1427</v>
      </c>
      <c r="C237"/>
      <c r="D237" t="s">
        <v>13</v>
      </c>
      <c r="E237" s="2">
        <v>11035</v>
      </c>
      <c r="F237" s="123" t="s">
        <v>48</v>
      </c>
      <c r="G237" s="3" t="s">
        <v>1436</v>
      </c>
      <c r="H237" s="50">
        <v>84271.31</v>
      </c>
      <c r="I237" s="50">
        <f>SUM(H233:H237)</f>
        <v>1906770.2100000002</v>
      </c>
    </row>
    <row r="238" spans="1:8" ht="12">
      <c r="A238" s="44">
        <v>41367</v>
      </c>
      <c r="B238" t="s">
        <v>1339</v>
      </c>
      <c r="C238" t="s">
        <v>1342</v>
      </c>
      <c r="D238" t="s">
        <v>13</v>
      </c>
      <c r="E238" s="2">
        <v>11036</v>
      </c>
      <c r="F238" s="64" t="s">
        <v>613</v>
      </c>
      <c r="G238" s="3" t="s">
        <v>1343</v>
      </c>
      <c r="H238" s="50">
        <v>8149.75</v>
      </c>
    </row>
    <row r="239" spans="1:8" ht="12">
      <c r="A239" s="44">
        <v>41367</v>
      </c>
      <c r="B239" t="s">
        <v>1339</v>
      </c>
      <c r="C239" t="s">
        <v>1344</v>
      </c>
      <c r="D239" t="s">
        <v>13</v>
      </c>
      <c r="E239" s="2">
        <v>11036</v>
      </c>
      <c r="F239" s="64" t="s">
        <v>613</v>
      </c>
      <c r="G239" s="3" t="s">
        <v>1345</v>
      </c>
      <c r="H239" s="50">
        <v>5964.45</v>
      </c>
    </row>
    <row r="240" spans="1:9" ht="12">
      <c r="A240" s="44">
        <v>41374</v>
      </c>
      <c r="B240" t="s">
        <v>1364</v>
      </c>
      <c r="C240" t="s">
        <v>1376</v>
      </c>
      <c r="D240" t="s">
        <v>13</v>
      </c>
      <c r="E240" s="2">
        <v>11036</v>
      </c>
      <c r="F240" s="64" t="s">
        <v>1097</v>
      </c>
      <c r="G240" s="65">
        <v>13016</v>
      </c>
      <c r="H240" s="50">
        <v>33357.72</v>
      </c>
      <c r="I240" s="50"/>
    </row>
    <row r="241" spans="1:8" ht="12">
      <c r="A241" s="44">
        <v>41388</v>
      </c>
      <c r="B241" t="s">
        <v>1395</v>
      </c>
      <c r="C241" t="s">
        <v>1399</v>
      </c>
      <c r="D241" t="s">
        <v>13</v>
      </c>
      <c r="E241" s="2">
        <v>11036</v>
      </c>
      <c r="F241" s="64" t="s">
        <v>285</v>
      </c>
      <c r="G241" s="65">
        <v>15969</v>
      </c>
      <c r="H241" s="50">
        <v>1970</v>
      </c>
    </row>
    <row r="242" spans="1:9" ht="12">
      <c r="A242" s="44">
        <v>41388</v>
      </c>
      <c r="B242" t="s">
        <v>1395</v>
      </c>
      <c r="C242" t="s">
        <v>1400</v>
      </c>
      <c r="D242" t="s">
        <v>13</v>
      </c>
      <c r="E242" s="2">
        <v>11036</v>
      </c>
      <c r="F242" s="64" t="s">
        <v>3</v>
      </c>
      <c r="G242" s="66" t="s">
        <v>1401</v>
      </c>
      <c r="H242" s="50">
        <v>65259.83</v>
      </c>
      <c r="I242" s="50">
        <f>SUM(H238:H242)</f>
        <v>114701.75</v>
      </c>
    </row>
    <row r="243" spans="1:8" ht="12">
      <c r="A243" s="44">
        <v>41374</v>
      </c>
      <c r="B243" t="s">
        <v>1364</v>
      </c>
      <c r="C243" t="s">
        <v>1372</v>
      </c>
      <c r="D243" t="s">
        <v>13</v>
      </c>
      <c r="E243" s="2">
        <v>12037</v>
      </c>
      <c r="F243" s="64" t="s">
        <v>176</v>
      </c>
      <c r="G243" s="66">
        <v>17052</v>
      </c>
      <c r="H243" s="50">
        <v>3195.65</v>
      </c>
    </row>
    <row r="244" spans="1:9" ht="12">
      <c r="A244" s="44">
        <v>41394</v>
      </c>
      <c r="B244" s="124" t="s">
        <v>1429</v>
      </c>
      <c r="C244"/>
      <c r="D244" t="s">
        <v>13</v>
      </c>
      <c r="E244" s="2">
        <v>12037</v>
      </c>
      <c r="F244" s="123" t="s">
        <v>48</v>
      </c>
      <c r="G244" s="3" t="s">
        <v>1436</v>
      </c>
      <c r="H244" s="50">
        <v>4178.72</v>
      </c>
      <c r="I244" s="50">
        <f>SUM(H243:H244)</f>
        <v>7374.370000000001</v>
      </c>
    </row>
    <row r="245" spans="1:8" ht="12">
      <c r="A245" s="44">
        <v>41381</v>
      </c>
      <c r="B245" t="s">
        <v>1380</v>
      </c>
      <c r="C245" t="s">
        <v>1383</v>
      </c>
      <c r="D245" t="s">
        <v>13</v>
      </c>
      <c r="E245" s="2">
        <v>12038</v>
      </c>
      <c r="F245" s="64" t="s">
        <v>0</v>
      </c>
      <c r="G245" s="65" t="s">
        <v>1384</v>
      </c>
      <c r="H245" s="50">
        <v>176811.87</v>
      </c>
    </row>
    <row r="246" spans="1:9" ht="12">
      <c r="A246" s="44">
        <v>41394</v>
      </c>
      <c r="B246" s="124" t="s">
        <v>1434</v>
      </c>
      <c r="C246"/>
      <c r="D246" t="s">
        <v>13</v>
      </c>
      <c r="E246" s="2">
        <v>12038</v>
      </c>
      <c r="F246" s="123" t="s">
        <v>48</v>
      </c>
      <c r="G246" s="3" t="s">
        <v>1435</v>
      </c>
      <c r="H246" s="50">
        <v>93808.19</v>
      </c>
      <c r="I246" s="50">
        <f>SUM(H245:H246)</f>
        <v>270620.06</v>
      </c>
    </row>
    <row r="247" spans="1:9" ht="12">
      <c r="A247" s="44">
        <v>41394</v>
      </c>
      <c r="B247" s="124" t="s">
        <v>1428</v>
      </c>
      <c r="C247"/>
      <c r="D247" t="s">
        <v>13</v>
      </c>
      <c r="E247" s="2">
        <v>12039</v>
      </c>
      <c r="F247" s="123" t="s">
        <v>48</v>
      </c>
      <c r="G247" s="3" t="s">
        <v>1436</v>
      </c>
      <c r="H247" s="50">
        <v>611.52</v>
      </c>
      <c r="I247" s="50">
        <f>H247</f>
        <v>611.52</v>
      </c>
    </row>
    <row r="248" spans="1:9" ht="12">
      <c r="A248" s="44">
        <v>41394</v>
      </c>
      <c r="B248" s="124" t="s">
        <v>1426</v>
      </c>
      <c r="C248"/>
      <c r="D248" t="s">
        <v>13</v>
      </c>
      <c r="E248" s="2">
        <v>12041</v>
      </c>
      <c r="F248" s="123" t="s">
        <v>48</v>
      </c>
      <c r="G248" s="3" t="s">
        <v>1435</v>
      </c>
      <c r="H248" s="50">
        <v>79866.51</v>
      </c>
      <c r="I248" s="50">
        <f>H248</f>
        <v>79866.51</v>
      </c>
    </row>
    <row r="249" spans="1:8" ht="12">
      <c r="A249" s="44">
        <v>41367</v>
      </c>
      <c r="B249" t="s">
        <v>1339</v>
      </c>
      <c r="C249" t="s">
        <v>1346</v>
      </c>
      <c r="D249" t="s">
        <v>13</v>
      </c>
      <c r="E249" s="2">
        <v>12049</v>
      </c>
      <c r="F249" s="64" t="s">
        <v>1097</v>
      </c>
      <c r="G249" s="65">
        <v>13014</v>
      </c>
      <c r="H249" s="50">
        <v>30000</v>
      </c>
    </row>
    <row r="250" spans="1:9" ht="12">
      <c r="A250" s="44">
        <v>41374</v>
      </c>
      <c r="B250" t="s">
        <v>1364</v>
      </c>
      <c r="C250" t="s">
        <v>1367</v>
      </c>
      <c r="D250" t="s">
        <v>13</v>
      </c>
      <c r="E250" s="2">
        <v>12049</v>
      </c>
      <c r="F250" s="64" t="s">
        <v>1097</v>
      </c>
      <c r="G250" s="65">
        <v>13015</v>
      </c>
      <c r="H250" s="50">
        <v>39000</v>
      </c>
      <c r="I250" s="50">
        <f>SUM(H249:H250)</f>
        <v>69000</v>
      </c>
    </row>
    <row r="252" spans="6:9" ht="12.75" thickBot="1">
      <c r="F252" s="12" t="s">
        <v>1446</v>
      </c>
      <c r="G252" s="3"/>
      <c r="H252" s="55">
        <f>SUM(H230:H251)</f>
        <v>2488493.26</v>
      </c>
      <c r="I252" s="55">
        <f>SUM(I230:I251)</f>
        <v>2488493.2600000002</v>
      </c>
    </row>
    <row r="253" ht="12.75" thickTop="1"/>
    <row r="254" spans="1:9" ht="12">
      <c r="A254" s="44">
        <v>41422</v>
      </c>
      <c r="B254" s="44" t="s">
        <v>1541</v>
      </c>
      <c r="C254"/>
      <c r="D254" t="s">
        <v>13</v>
      </c>
      <c r="E254" s="2">
        <v>10045</v>
      </c>
      <c r="F254" s="64" t="s">
        <v>48</v>
      </c>
      <c r="G254" s="65" t="s">
        <v>1547</v>
      </c>
      <c r="H254" s="119">
        <v>20</v>
      </c>
      <c r="I254" s="50">
        <f>H254</f>
        <v>20</v>
      </c>
    </row>
    <row r="255" spans="1:9" ht="12">
      <c r="A255" s="44">
        <v>41395</v>
      </c>
      <c r="B255" s="44" t="s">
        <v>1450</v>
      </c>
      <c r="C255" s="9" t="s">
        <v>1460</v>
      </c>
      <c r="D255" s="9" t="s">
        <v>13</v>
      </c>
      <c r="E255" s="15">
        <v>11035</v>
      </c>
      <c r="F255" s="67" t="s">
        <v>2</v>
      </c>
      <c r="G255" s="68" t="s">
        <v>1453</v>
      </c>
      <c r="H255" s="50">
        <v>723634.19</v>
      </c>
      <c r="I255" s="50">
        <f>H255</f>
        <v>723634.19</v>
      </c>
    </row>
    <row r="256" spans="1:9" ht="12">
      <c r="A256" s="44">
        <v>41402</v>
      </c>
      <c r="B256" s="44" t="s">
        <v>1474</v>
      </c>
      <c r="C256" s="9" t="s">
        <v>1475</v>
      </c>
      <c r="D256" t="s">
        <v>13</v>
      </c>
      <c r="E256" s="2">
        <v>11036</v>
      </c>
      <c r="F256" s="64" t="s">
        <v>105</v>
      </c>
      <c r="G256" s="65" t="s">
        <v>1512</v>
      </c>
      <c r="H256" s="50">
        <v>4197.5</v>
      </c>
      <c r="I256" s="50"/>
    </row>
    <row r="257" spans="1:9" ht="12">
      <c r="A257" s="44">
        <v>41402</v>
      </c>
      <c r="B257" s="44" t="s">
        <v>1474</v>
      </c>
      <c r="C257" s="9" t="s">
        <v>1476</v>
      </c>
      <c r="D257" t="s">
        <v>13</v>
      </c>
      <c r="E257" s="2">
        <v>11036</v>
      </c>
      <c r="F257" s="64" t="s">
        <v>613</v>
      </c>
      <c r="G257" s="3" t="s">
        <v>1513</v>
      </c>
      <c r="H257" s="50">
        <v>14756.51</v>
      </c>
      <c r="I257" s="50"/>
    </row>
    <row r="258" spans="1:9" ht="12">
      <c r="A258" s="44">
        <v>41402</v>
      </c>
      <c r="B258" s="44" t="s">
        <v>1474</v>
      </c>
      <c r="C258" s="9" t="s">
        <v>1477</v>
      </c>
      <c r="D258" t="s">
        <v>13</v>
      </c>
      <c r="E258" s="2">
        <v>11036</v>
      </c>
      <c r="F258" s="64" t="s">
        <v>613</v>
      </c>
      <c r="G258" s="3" t="s">
        <v>1518</v>
      </c>
      <c r="H258" s="50">
        <v>4247.31</v>
      </c>
      <c r="I258" s="50"/>
    </row>
    <row r="259" spans="1:9" ht="12">
      <c r="A259" s="44">
        <v>41402</v>
      </c>
      <c r="B259" s="44" t="s">
        <v>1474</v>
      </c>
      <c r="C259" s="9" t="s">
        <v>1485</v>
      </c>
      <c r="D259" t="s">
        <v>13</v>
      </c>
      <c r="E259" s="2">
        <v>11036</v>
      </c>
      <c r="F259" s="64" t="s">
        <v>613</v>
      </c>
      <c r="G259" s="3" t="s">
        <v>1519</v>
      </c>
      <c r="H259" s="50">
        <v>0.03</v>
      </c>
      <c r="I259" s="50">
        <f>SUM(H256:H259)</f>
        <v>23201.350000000002</v>
      </c>
    </row>
    <row r="260" spans="1:9" ht="12">
      <c r="A260" s="44">
        <v>41395</v>
      </c>
      <c r="B260" s="44" t="s">
        <v>1450</v>
      </c>
      <c r="C260" s="9" t="s">
        <v>1461</v>
      </c>
      <c r="D260" s="9" t="s">
        <v>13</v>
      </c>
      <c r="E260" s="15">
        <v>12036</v>
      </c>
      <c r="F260" s="67" t="s">
        <v>2</v>
      </c>
      <c r="G260" s="68" t="s">
        <v>1454</v>
      </c>
      <c r="H260" s="50">
        <v>1204016.81</v>
      </c>
      <c r="I260" s="50"/>
    </row>
    <row r="261" spans="1:9" ht="12">
      <c r="A261" s="44">
        <v>41409</v>
      </c>
      <c r="B261" s="44" t="s">
        <v>1486</v>
      </c>
      <c r="C261" s="9" t="s">
        <v>1487</v>
      </c>
      <c r="D261" t="s">
        <v>13</v>
      </c>
      <c r="E261" s="2">
        <v>12036</v>
      </c>
      <c r="F261" s="64" t="s">
        <v>1520</v>
      </c>
      <c r="G261" s="3" t="s">
        <v>1522</v>
      </c>
      <c r="H261" s="50">
        <v>28590.11</v>
      </c>
      <c r="I261" s="50"/>
    </row>
    <row r="262" spans="1:9" ht="12">
      <c r="A262" s="44">
        <v>41409</v>
      </c>
      <c r="B262" s="44" t="s">
        <v>1486</v>
      </c>
      <c r="C262" s="9" t="s">
        <v>1488</v>
      </c>
      <c r="D262" t="s">
        <v>13</v>
      </c>
      <c r="E262" s="2">
        <v>12036</v>
      </c>
      <c r="F262" s="64" t="s">
        <v>1520</v>
      </c>
      <c r="G262" s="3" t="s">
        <v>1523</v>
      </c>
      <c r="H262" s="50">
        <v>71569.01</v>
      </c>
      <c r="I262" s="50"/>
    </row>
    <row r="263" spans="1:9" ht="12">
      <c r="A263" s="44">
        <v>41409</v>
      </c>
      <c r="B263" s="44" t="s">
        <v>1486</v>
      </c>
      <c r="C263" s="9" t="s">
        <v>1489</v>
      </c>
      <c r="D263" t="s">
        <v>13</v>
      </c>
      <c r="E263" s="2">
        <v>12036</v>
      </c>
      <c r="F263" s="64" t="s">
        <v>56</v>
      </c>
      <c r="G263" s="65" t="s">
        <v>1521</v>
      </c>
      <c r="H263" s="50">
        <v>1663.35</v>
      </c>
      <c r="I263" s="50"/>
    </row>
    <row r="264" spans="1:9" ht="12">
      <c r="A264" s="44">
        <v>41422</v>
      </c>
      <c r="B264" s="44" t="s">
        <v>1542</v>
      </c>
      <c r="C264"/>
      <c r="D264" t="s">
        <v>13</v>
      </c>
      <c r="E264" s="2">
        <v>12036</v>
      </c>
      <c r="F264" s="64" t="s">
        <v>48</v>
      </c>
      <c r="G264" s="65" t="s">
        <v>1547</v>
      </c>
      <c r="H264" s="119">
        <v>15617.79</v>
      </c>
      <c r="I264" s="50"/>
    </row>
    <row r="265" spans="1:9" ht="12">
      <c r="A265" s="44">
        <v>41424</v>
      </c>
      <c r="B265" s="44" t="s">
        <v>1505</v>
      </c>
      <c r="C265" s="9" t="s">
        <v>1506</v>
      </c>
      <c r="D265" t="s">
        <v>13</v>
      </c>
      <c r="E265" s="2">
        <v>12036</v>
      </c>
      <c r="F265" s="64" t="s">
        <v>1520</v>
      </c>
      <c r="G265" s="65" t="s">
        <v>1533</v>
      </c>
      <c r="H265" s="50">
        <v>77410.13</v>
      </c>
      <c r="I265" s="50">
        <f>SUM(H260:H265)</f>
        <v>1398867.2000000002</v>
      </c>
    </row>
    <row r="266" spans="1:9" ht="12">
      <c r="A266" s="44">
        <v>41395</v>
      </c>
      <c r="B266" s="44" t="s">
        <v>1450</v>
      </c>
      <c r="C266" s="9" t="s">
        <v>1462</v>
      </c>
      <c r="D266" s="9" t="s">
        <v>13</v>
      </c>
      <c r="E266" s="15">
        <v>12037</v>
      </c>
      <c r="F266" s="67" t="s">
        <v>947</v>
      </c>
      <c r="G266" s="68">
        <v>26031</v>
      </c>
      <c r="H266" s="50">
        <v>648.65</v>
      </c>
      <c r="I266" s="50"/>
    </row>
    <row r="267" spans="1:9" ht="12">
      <c r="A267" s="44">
        <v>41402</v>
      </c>
      <c r="B267" s="44" t="s">
        <v>1474</v>
      </c>
      <c r="C267" s="9" t="s">
        <v>1478</v>
      </c>
      <c r="D267" t="s">
        <v>13</v>
      </c>
      <c r="E267" s="2">
        <v>12037</v>
      </c>
      <c r="F267" s="64" t="s">
        <v>176</v>
      </c>
      <c r="G267" s="65">
        <v>17186</v>
      </c>
      <c r="H267" s="50">
        <v>2056.97</v>
      </c>
      <c r="I267" s="50"/>
    </row>
    <row r="268" spans="1:9" ht="12">
      <c r="A268" s="44">
        <v>41409</v>
      </c>
      <c r="B268" s="44" t="s">
        <v>1486</v>
      </c>
      <c r="C268" s="9" t="s">
        <v>1493</v>
      </c>
      <c r="D268" t="s">
        <v>13</v>
      </c>
      <c r="E268" s="2">
        <v>12037</v>
      </c>
      <c r="F268" s="64" t="s">
        <v>1293</v>
      </c>
      <c r="G268" s="65">
        <v>2</v>
      </c>
      <c r="H268" s="50">
        <v>210099.2</v>
      </c>
      <c r="I268" s="50">
        <f>SUM(H266:H268)</f>
        <v>212804.82</v>
      </c>
    </row>
    <row r="269" spans="1:9" ht="12">
      <c r="A269" s="44">
        <v>41402</v>
      </c>
      <c r="B269" s="44" t="s">
        <v>1474</v>
      </c>
      <c r="C269" s="9" t="s">
        <v>1479</v>
      </c>
      <c r="D269" t="s">
        <v>13</v>
      </c>
      <c r="E269" s="2">
        <v>12038</v>
      </c>
      <c r="F269" s="64" t="s">
        <v>0</v>
      </c>
      <c r="G269" s="65" t="s">
        <v>1514</v>
      </c>
      <c r="H269" s="50">
        <v>249982.7</v>
      </c>
      <c r="I269" s="50"/>
    </row>
    <row r="270" spans="1:9" ht="12">
      <c r="A270" s="44">
        <v>41422</v>
      </c>
      <c r="B270" s="44" t="s">
        <v>1543</v>
      </c>
      <c r="C270"/>
      <c r="D270" t="s">
        <v>13</v>
      </c>
      <c r="E270" s="2">
        <v>12038</v>
      </c>
      <c r="F270" s="64" t="s">
        <v>48</v>
      </c>
      <c r="G270" s="65" t="s">
        <v>1547</v>
      </c>
      <c r="H270" s="119">
        <v>232</v>
      </c>
      <c r="I270" s="50"/>
    </row>
    <row r="271" spans="1:9" ht="12">
      <c r="A271" s="44">
        <v>41422</v>
      </c>
      <c r="B271" s="44" t="s">
        <v>1544</v>
      </c>
      <c r="C271"/>
      <c r="D271" t="s">
        <v>13</v>
      </c>
      <c r="E271" s="2">
        <v>12038</v>
      </c>
      <c r="F271" s="64" t="s">
        <v>48</v>
      </c>
      <c r="G271" s="65" t="s">
        <v>1547</v>
      </c>
      <c r="H271" s="119">
        <v>0.09</v>
      </c>
      <c r="I271" s="50">
        <f>SUM(H269:H271)</f>
        <v>250214.79</v>
      </c>
    </row>
    <row r="272" spans="1:9" ht="12">
      <c r="A272" s="44">
        <v>41395</v>
      </c>
      <c r="B272" s="44" t="s">
        <v>1450</v>
      </c>
      <c r="C272" s="9" t="s">
        <v>1463</v>
      </c>
      <c r="D272" s="9" t="s">
        <v>13</v>
      </c>
      <c r="E272" s="15">
        <v>12049</v>
      </c>
      <c r="F272" s="80" t="s">
        <v>72</v>
      </c>
      <c r="G272" s="72" t="s">
        <v>1109</v>
      </c>
      <c r="H272" s="50">
        <v>10118.7</v>
      </c>
      <c r="I272" s="50"/>
    </row>
    <row r="273" spans="1:9" ht="12">
      <c r="A273" s="44">
        <v>41395</v>
      </c>
      <c r="B273" s="44" t="s">
        <v>1450</v>
      </c>
      <c r="C273" s="9" t="s">
        <v>1464</v>
      </c>
      <c r="D273" s="9" t="s">
        <v>13</v>
      </c>
      <c r="E273" s="15">
        <v>12049</v>
      </c>
      <c r="F273" s="80" t="s">
        <v>72</v>
      </c>
      <c r="G273" s="72" t="s">
        <v>1110</v>
      </c>
      <c r="H273" s="50">
        <v>10000</v>
      </c>
      <c r="I273" s="50">
        <f>SUM(H272:H273)</f>
        <v>20118.7</v>
      </c>
    </row>
    <row r="275" spans="6:9" ht="12.75" thickBot="1">
      <c r="F275" s="12" t="s">
        <v>1636</v>
      </c>
      <c r="G275" s="3"/>
      <c r="H275" s="55">
        <f>SUM(H253:H274)</f>
        <v>2628861.0500000007</v>
      </c>
      <c r="I275" s="55">
        <f>SUM(I253:I274)</f>
        <v>2628861.0500000003</v>
      </c>
    </row>
    <row r="276" ht="12.75" thickTop="1"/>
    <row r="277" spans="1:9" ht="12">
      <c r="A277" s="44">
        <v>41438</v>
      </c>
      <c r="B277" s="44" t="s">
        <v>1559</v>
      </c>
      <c r="C277"/>
      <c r="D277" t="s">
        <v>13</v>
      </c>
      <c r="E277" s="2">
        <v>10045</v>
      </c>
      <c r="F277" s="71" t="s">
        <v>1562</v>
      </c>
      <c r="G277" s="3" t="s">
        <v>1563</v>
      </c>
      <c r="H277" s="50">
        <v>10</v>
      </c>
      <c r="I277" s="50"/>
    </row>
    <row r="278" spans="1:9" ht="12">
      <c r="A278" s="44">
        <v>41438</v>
      </c>
      <c r="B278" s="44" t="s">
        <v>1573</v>
      </c>
      <c r="C278" t="s">
        <v>1572</v>
      </c>
      <c r="D278" t="s">
        <v>13</v>
      </c>
      <c r="E278" s="2">
        <v>10045</v>
      </c>
      <c r="F278" s="80" t="s">
        <v>47</v>
      </c>
      <c r="G278" s="65" t="s">
        <v>1591</v>
      </c>
      <c r="H278" s="50">
        <v>148844.44</v>
      </c>
      <c r="I278" s="50"/>
    </row>
    <row r="279" spans="1:9" ht="12">
      <c r="A279" s="44">
        <v>41449</v>
      </c>
      <c r="B279" s="44" t="s">
        <v>1606</v>
      </c>
      <c r="C279" t="s">
        <v>1612</v>
      </c>
      <c r="D279" t="s">
        <v>13</v>
      </c>
      <c r="E279" s="2">
        <v>10045</v>
      </c>
      <c r="F279" s="80" t="s">
        <v>1625</v>
      </c>
      <c r="G279" s="3">
        <v>366537</v>
      </c>
      <c r="H279" s="50">
        <v>150</v>
      </c>
      <c r="I279" s="50">
        <f>SUM(H277:H279)</f>
        <v>149004.44</v>
      </c>
    </row>
    <row r="280" spans="1:9" ht="12">
      <c r="A280" s="44">
        <v>41432</v>
      </c>
      <c r="B280" s="44" t="s">
        <v>1551</v>
      </c>
      <c r="C280" t="s">
        <v>1564</v>
      </c>
      <c r="D280" t="s">
        <v>13</v>
      </c>
      <c r="E280" s="2">
        <v>11001</v>
      </c>
      <c r="F280" s="76" t="s">
        <v>1154</v>
      </c>
      <c r="G280" s="116" t="s">
        <v>1553</v>
      </c>
      <c r="H280" s="50">
        <v>3876.8</v>
      </c>
      <c r="I280" s="50"/>
    </row>
    <row r="281" spans="1:9" ht="12">
      <c r="A281" s="44">
        <v>41438</v>
      </c>
      <c r="B281" s="44" t="s">
        <v>1573</v>
      </c>
      <c r="C281" t="s">
        <v>1574</v>
      </c>
      <c r="D281" t="s">
        <v>13</v>
      </c>
      <c r="E281" s="2">
        <v>11001</v>
      </c>
      <c r="F281" s="80" t="s">
        <v>1592</v>
      </c>
      <c r="G281" s="105" t="s">
        <v>1593</v>
      </c>
      <c r="H281" s="50">
        <v>13976.5</v>
      </c>
      <c r="I281" s="50"/>
    </row>
    <row r="282" spans="1:9" ht="12">
      <c r="A282" s="44">
        <v>41449</v>
      </c>
      <c r="B282" s="44" t="s">
        <v>1606</v>
      </c>
      <c r="C282" t="s">
        <v>1607</v>
      </c>
      <c r="D282" t="s">
        <v>13</v>
      </c>
      <c r="E282" s="2">
        <v>11001</v>
      </c>
      <c r="F282" s="80" t="s">
        <v>1592</v>
      </c>
      <c r="G282" s="3" t="s">
        <v>1608</v>
      </c>
      <c r="H282" s="50">
        <v>6988.25</v>
      </c>
      <c r="I282" s="50">
        <f>SUM(H280:H282)</f>
        <v>24841.55</v>
      </c>
    </row>
    <row r="283" spans="1:9" ht="12">
      <c r="A283" s="44">
        <v>41432</v>
      </c>
      <c r="B283" s="44" t="s">
        <v>1551</v>
      </c>
      <c r="C283" t="s">
        <v>1565</v>
      </c>
      <c r="D283" t="s">
        <v>13</v>
      </c>
      <c r="E283" s="2">
        <v>12036</v>
      </c>
      <c r="F283" s="64" t="s">
        <v>2</v>
      </c>
      <c r="G283" s="65" t="s">
        <v>1554</v>
      </c>
      <c r="H283" s="50">
        <v>2279328.08</v>
      </c>
      <c r="I283" s="50"/>
    </row>
    <row r="284" spans="1:9" ht="12">
      <c r="A284" s="44">
        <v>41438</v>
      </c>
      <c r="B284" s="44" t="s">
        <v>1560</v>
      </c>
      <c r="C284"/>
      <c r="D284" t="s">
        <v>13</v>
      </c>
      <c r="E284" s="2">
        <v>12036</v>
      </c>
      <c r="F284" s="71" t="s">
        <v>1562</v>
      </c>
      <c r="G284" s="3" t="s">
        <v>1563</v>
      </c>
      <c r="H284" s="50">
        <v>18322</v>
      </c>
      <c r="I284" s="50"/>
    </row>
    <row r="285" spans="1:9" ht="12">
      <c r="A285" s="44">
        <v>41438</v>
      </c>
      <c r="B285" s="44" t="s">
        <v>1573</v>
      </c>
      <c r="C285" t="s">
        <v>1575</v>
      </c>
      <c r="D285" t="s">
        <v>13</v>
      </c>
      <c r="E285" s="2">
        <v>12036</v>
      </c>
      <c r="F285" s="64" t="s">
        <v>56</v>
      </c>
      <c r="G285" s="65" t="s">
        <v>1594</v>
      </c>
      <c r="H285" s="50">
        <v>1663.35</v>
      </c>
      <c r="I285" s="50"/>
    </row>
    <row r="286" spans="1:9" ht="12">
      <c r="A286" s="44">
        <v>41449</v>
      </c>
      <c r="B286" s="44" t="s">
        <v>1606</v>
      </c>
      <c r="C286" t="s">
        <v>1609</v>
      </c>
      <c r="D286" t="s">
        <v>13</v>
      </c>
      <c r="E286" s="2">
        <v>12036</v>
      </c>
      <c r="F286" s="80" t="s">
        <v>56</v>
      </c>
      <c r="G286" s="3" t="s">
        <v>1623</v>
      </c>
      <c r="H286" s="50">
        <v>1663.35</v>
      </c>
      <c r="I286" s="50"/>
    </row>
    <row r="287" spans="1:9" ht="12">
      <c r="A287" s="44">
        <v>41449</v>
      </c>
      <c r="B287" s="44" t="s">
        <v>1606</v>
      </c>
      <c r="C287" t="s">
        <v>1610</v>
      </c>
      <c r="D287" t="s">
        <v>13</v>
      </c>
      <c r="E287" s="2">
        <v>12036</v>
      </c>
      <c r="F287" s="80" t="s">
        <v>1094</v>
      </c>
      <c r="G287" s="3" t="s">
        <v>1624</v>
      </c>
      <c r="H287" s="50">
        <v>65365.61</v>
      </c>
      <c r="I287" s="50">
        <f>SUM(H283:H287)</f>
        <v>2366342.39</v>
      </c>
    </row>
    <row r="288" spans="1:9" ht="12">
      <c r="A288" s="44">
        <v>41438</v>
      </c>
      <c r="B288" s="44" t="s">
        <v>1573</v>
      </c>
      <c r="C288" t="s">
        <v>1576</v>
      </c>
      <c r="D288" t="s">
        <v>13</v>
      </c>
      <c r="E288" s="2">
        <v>12037</v>
      </c>
      <c r="F288" s="64" t="s">
        <v>176</v>
      </c>
      <c r="G288" s="65">
        <v>17316</v>
      </c>
      <c r="H288" s="50">
        <v>1163.66</v>
      </c>
      <c r="I288" s="50"/>
    </row>
    <row r="289" spans="1:9" ht="12">
      <c r="A289" s="44">
        <v>41449</v>
      </c>
      <c r="B289" s="44" t="s">
        <v>1606</v>
      </c>
      <c r="C289" t="s">
        <v>1622</v>
      </c>
      <c r="D289" t="s">
        <v>13</v>
      </c>
      <c r="E289" s="2">
        <v>12037</v>
      </c>
      <c r="F289" s="80" t="s">
        <v>1293</v>
      </c>
      <c r="G289" s="3">
        <v>3</v>
      </c>
      <c r="H289" s="50">
        <v>73229.35</v>
      </c>
      <c r="I289" s="50">
        <f>SUM(H288:H289)</f>
        <v>74393.01000000001</v>
      </c>
    </row>
    <row r="290" spans="1:9" ht="12">
      <c r="A290" s="44">
        <v>41438</v>
      </c>
      <c r="B290" s="44" t="s">
        <v>1573</v>
      </c>
      <c r="C290" t="s">
        <v>1577</v>
      </c>
      <c r="D290" t="s">
        <v>13</v>
      </c>
      <c r="E290" s="2">
        <v>12038</v>
      </c>
      <c r="F290" s="64" t="s">
        <v>0</v>
      </c>
      <c r="G290" s="65" t="s">
        <v>1595</v>
      </c>
      <c r="H290" s="50">
        <v>135803.52</v>
      </c>
      <c r="I290" s="50"/>
    </row>
    <row r="291" spans="1:9" ht="12">
      <c r="A291" s="44">
        <v>41449</v>
      </c>
      <c r="B291" s="44" t="s">
        <v>1606</v>
      </c>
      <c r="C291" t="s">
        <v>1611</v>
      </c>
      <c r="D291" t="s">
        <v>13</v>
      </c>
      <c r="E291" s="2">
        <v>12038</v>
      </c>
      <c r="F291" s="80" t="s">
        <v>1625</v>
      </c>
      <c r="G291" s="3" t="s">
        <v>1626</v>
      </c>
      <c r="H291" s="50">
        <v>1800</v>
      </c>
      <c r="I291" s="50">
        <f>SUM(H290:H291)</f>
        <v>137603.52</v>
      </c>
    </row>
    <row r="292" spans="1:9" ht="12">
      <c r="A292" s="44">
        <v>41432</v>
      </c>
      <c r="B292" s="44" t="s">
        <v>1551</v>
      </c>
      <c r="C292" t="s">
        <v>1566</v>
      </c>
      <c r="D292" t="s">
        <v>13</v>
      </c>
      <c r="E292" s="2">
        <v>12039</v>
      </c>
      <c r="F292" s="64" t="s">
        <v>925</v>
      </c>
      <c r="G292" s="65">
        <v>51173</v>
      </c>
      <c r="H292" s="50">
        <v>67706.71</v>
      </c>
      <c r="I292" s="50"/>
    </row>
    <row r="293" spans="1:9" ht="12">
      <c r="A293" s="44">
        <v>41432</v>
      </c>
      <c r="B293" s="44" t="s">
        <v>1551</v>
      </c>
      <c r="C293" t="s">
        <v>1567</v>
      </c>
      <c r="D293" t="s">
        <v>13</v>
      </c>
      <c r="E293" s="2">
        <v>12039</v>
      </c>
      <c r="F293" s="64" t="s">
        <v>925</v>
      </c>
      <c r="G293" s="65">
        <v>51172</v>
      </c>
      <c r="H293" s="50">
        <v>45821.17</v>
      </c>
      <c r="I293" s="50"/>
    </row>
    <row r="294" spans="1:9" ht="12">
      <c r="A294" s="44">
        <v>41438</v>
      </c>
      <c r="B294" s="44" t="s">
        <v>1573</v>
      </c>
      <c r="C294" t="s">
        <v>1578</v>
      </c>
      <c r="D294" t="s">
        <v>13</v>
      </c>
      <c r="E294" s="2">
        <v>12039</v>
      </c>
      <c r="F294" s="64" t="s">
        <v>1596</v>
      </c>
      <c r="G294" s="66" t="s">
        <v>1265</v>
      </c>
      <c r="H294" s="50">
        <v>69098.65</v>
      </c>
      <c r="I294" s="50">
        <f>SUM(H292:H294)</f>
        <v>182626.53</v>
      </c>
    </row>
    <row r="295" spans="1:9" ht="12">
      <c r="A295" s="44">
        <v>41432</v>
      </c>
      <c r="B295" s="44" t="s">
        <v>1551</v>
      </c>
      <c r="C295" t="s">
        <v>1568</v>
      </c>
      <c r="D295" t="s">
        <v>13</v>
      </c>
      <c r="E295" s="2">
        <v>12049</v>
      </c>
      <c r="F295" s="76" t="s">
        <v>1555</v>
      </c>
      <c r="G295" s="65">
        <v>13022</v>
      </c>
      <c r="H295" s="50">
        <v>9719.79</v>
      </c>
      <c r="I295" s="50"/>
    </row>
    <row r="296" spans="1:9" ht="12">
      <c r="A296" s="44">
        <v>41438</v>
      </c>
      <c r="B296" s="44" t="s">
        <v>1573</v>
      </c>
      <c r="C296" t="s">
        <v>1579</v>
      </c>
      <c r="D296" t="s">
        <v>13</v>
      </c>
      <c r="E296" s="2">
        <v>12049</v>
      </c>
      <c r="F296" s="76" t="s">
        <v>1597</v>
      </c>
      <c r="G296" s="3" t="s">
        <v>1598</v>
      </c>
      <c r="H296" s="50">
        <v>101365</v>
      </c>
      <c r="I296" s="50"/>
    </row>
    <row r="297" spans="1:9" ht="12">
      <c r="A297" s="44">
        <v>41438</v>
      </c>
      <c r="B297" s="44" t="s">
        <v>1573</v>
      </c>
      <c r="C297" t="s">
        <v>1580</v>
      </c>
      <c r="D297" t="s">
        <v>13</v>
      </c>
      <c r="E297" s="2">
        <v>12049</v>
      </c>
      <c r="F297" s="76" t="s">
        <v>1597</v>
      </c>
      <c r="G297" s="3" t="s">
        <v>1599</v>
      </c>
      <c r="H297" s="50">
        <v>54435</v>
      </c>
      <c r="I297" s="50">
        <f>SUM(H295:H297)</f>
        <v>165519.79</v>
      </c>
    </row>
    <row r="299" spans="6:9" ht="12.75" thickBot="1">
      <c r="F299" s="12" t="s">
        <v>1656</v>
      </c>
      <c r="G299" s="3"/>
      <c r="H299" s="55">
        <f>SUM(H277:H298)</f>
        <v>3100331.2300000004</v>
      </c>
      <c r="I299" s="55">
        <f>SUM(I277:I298)</f>
        <v>3100331.2299999995</v>
      </c>
    </row>
    <row r="300" ht="12.75" thickTop="1"/>
  </sheetData>
  <sheetProtection/>
  <printOptions/>
  <pageMargins left="0.5" right="0" top="1" bottom="0.5" header="0.5" footer="0.25"/>
  <pageSetup horizontalDpi="600" verticalDpi="600" orientation="landscape" scale="90"/>
  <headerFooter alignWithMargins="0">
    <oddHeader>&amp;C&amp;"Arial,Bold"&amp;14MCCBL Vendor Payment List-UMCP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132"/>
  <sheetViews>
    <sheetView workbookViewId="0" topLeftCell="C1">
      <pane ySplit="3" topLeftCell="BM109" activePane="bottomLeft" state="frozen"/>
      <selection pane="topLeft" activeCell="A1" sqref="A1"/>
      <selection pane="bottomLeft" activeCell="I132" sqref="I132"/>
    </sheetView>
  </sheetViews>
  <sheetFormatPr defaultColWidth="8.8515625" defaultRowHeight="12.75"/>
  <cols>
    <col min="1" max="1" width="9.7109375" style="2" customWidth="1"/>
    <col min="2" max="4" width="12.7109375" style="2" customWidth="1"/>
    <col min="5" max="5" width="14.7109375" style="0" customWidth="1"/>
    <col min="6" max="6" width="35.7109375" style="0" customWidth="1"/>
    <col min="7" max="7" width="20.7109375" style="3" customWidth="1"/>
    <col min="8" max="8" width="15.7109375" style="10" customWidth="1"/>
    <col min="9" max="9" width="15.7109375" style="0" customWidth="1"/>
    <col min="10" max="10" width="10.421875" style="0" customWidth="1"/>
  </cols>
  <sheetData>
    <row r="2" ht="12.75" thickBot="1"/>
    <row r="3" spans="1:9" ht="12.75" thickBot="1">
      <c r="A3" s="39" t="s">
        <v>36</v>
      </c>
      <c r="B3" s="39" t="s">
        <v>10</v>
      </c>
      <c r="C3" s="39" t="s">
        <v>26</v>
      </c>
      <c r="D3" s="48" t="s">
        <v>38</v>
      </c>
      <c r="E3" s="40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">
      <c r="A4" s="44">
        <v>41095</v>
      </c>
      <c r="B4" t="s">
        <v>82</v>
      </c>
      <c r="C4" t="s">
        <v>92</v>
      </c>
      <c r="D4" t="s">
        <v>14</v>
      </c>
      <c r="E4" s="4" t="s">
        <v>62</v>
      </c>
      <c r="F4" s="101" t="s">
        <v>78</v>
      </c>
      <c r="G4" s="102">
        <v>66465594</v>
      </c>
      <c r="H4" s="50">
        <v>1623.6</v>
      </c>
      <c r="I4" s="50"/>
    </row>
    <row r="5" spans="1:9" ht="12">
      <c r="A5" s="44">
        <v>41101</v>
      </c>
      <c r="B5" t="s">
        <v>122</v>
      </c>
      <c r="C5" t="s">
        <v>128</v>
      </c>
      <c r="D5" t="s">
        <v>14</v>
      </c>
      <c r="E5" s="4" t="s">
        <v>62</v>
      </c>
      <c r="F5" s="101" t="s">
        <v>74</v>
      </c>
      <c r="G5" s="105">
        <v>269681891</v>
      </c>
      <c r="H5" s="50">
        <v>152614</v>
      </c>
      <c r="I5" s="50"/>
    </row>
    <row r="6" spans="1:9" ht="12">
      <c r="A6" s="44">
        <v>41101</v>
      </c>
      <c r="B6" t="s">
        <v>122</v>
      </c>
      <c r="C6" t="s">
        <v>129</v>
      </c>
      <c r="D6" t="s">
        <v>14</v>
      </c>
      <c r="E6" s="4" t="s">
        <v>62</v>
      </c>
      <c r="F6" s="101" t="s">
        <v>74</v>
      </c>
      <c r="G6" s="105">
        <v>269686326</v>
      </c>
      <c r="H6" s="50">
        <v>13902</v>
      </c>
      <c r="I6" s="50"/>
    </row>
    <row r="7" spans="1:9" ht="12">
      <c r="A7" s="44">
        <v>41108</v>
      </c>
      <c r="B7" t="s">
        <v>148</v>
      </c>
      <c r="C7" t="s">
        <v>151</v>
      </c>
      <c r="D7" t="s">
        <v>14</v>
      </c>
      <c r="E7" s="4" t="s">
        <v>62</v>
      </c>
      <c r="F7" s="101" t="s">
        <v>167</v>
      </c>
      <c r="G7" s="105">
        <v>2310012</v>
      </c>
      <c r="H7" s="50">
        <v>1350</v>
      </c>
      <c r="I7" s="50"/>
    </row>
    <row r="8" spans="1:9" ht="12">
      <c r="A8" s="44">
        <v>41108</v>
      </c>
      <c r="B8" t="s">
        <v>148</v>
      </c>
      <c r="C8" t="s">
        <v>152</v>
      </c>
      <c r="D8" t="s">
        <v>14</v>
      </c>
      <c r="E8" s="4" t="s">
        <v>62</v>
      </c>
      <c r="F8" s="101" t="s">
        <v>167</v>
      </c>
      <c r="G8" s="105">
        <v>2345545</v>
      </c>
      <c r="H8" s="50">
        <v>67500</v>
      </c>
      <c r="I8" s="50"/>
    </row>
    <row r="9" spans="1:9" ht="12">
      <c r="A9" s="44">
        <v>41108</v>
      </c>
      <c r="B9" t="s">
        <v>148</v>
      </c>
      <c r="C9" t="s">
        <v>153</v>
      </c>
      <c r="D9" t="s">
        <v>14</v>
      </c>
      <c r="E9" s="4" t="s">
        <v>62</v>
      </c>
      <c r="F9" s="101" t="s">
        <v>167</v>
      </c>
      <c r="G9" s="105">
        <v>2345998</v>
      </c>
      <c r="H9" s="50">
        <v>22090</v>
      </c>
      <c r="I9" s="50"/>
    </row>
    <row r="10" spans="1:9" ht="12">
      <c r="A10" s="44">
        <v>41108</v>
      </c>
      <c r="B10" t="s">
        <v>148</v>
      </c>
      <c r="C10" t="s">
        <v>158</v>
      </c>
      <c r="D10" t="s">
        <v>14</v>
      </c>
      <c r="E10" s="4" t="s">
        <v>62</v>
      </c>
      <c r="F10" s="103" t="s">
        <v>168</v>
      </c>
      <c r="G10" s="105">
        <v>93039687</v>
      </c>
      <c r="H10" s="50">
        <v>13996</v>
      </c>
      <c r="I10" s="50"/>
    </row>
    <row r="11" spans="1:9" ht="12">
      <c r="A11" s="44">
        <v>41116</v>
      </c>
      <c r="B11" t="s">
        <v>183</v>
      </c>
      <c r="C11" t="s">
        <v>189</v>
      </c>
      <c r="D11" t="s">
        <v>14</v>
      </c>
      <c r="E11" s="4" t="s">
        <v>62</v>
      </c>
      <c r="F11" s="103" t="s">
        <v>74</v>
      </c>
      <c r="G11" s="105">
        <v>269687120</v>
      </c>
      <c r="H11" s="50">
        <v>18735.1</v>
      </c>
      <c r="I11" s="50"/>
    </row>
    <row r="12" spans="1:9" ht="12">
      <c r="A12" s="44">
        <v>41116</v>
      </c>
      <c r="B12" t="s">
        <v>183</v>
      </c>
      <c r="C12" t="s">
        <v>190</v>
      </c>
      <c r="D12" t="s">
        <v>14</v>
      </c>
      <c r="E12" s="4" t="s">
        <v>62</v>
      </c>
      <c r="F12" s="103" t="s">
        <v>74</v>
      </c>
      <c r="G12" s="105">
        <v>269687121</v>
      </c>
      <c r="H12" s="50">
        <v>18414.42</v>
      </c>
      <c r="I12" s="50"/>
    </row>
    <row r="13" spans="1:9" ht="12">
      <c r="A13" s="44">
        <v>41116</v>
      </c>
      <c r="B13" t="s">
        <v>183</v>
      </c>
      <c r="C13" t="s">
        <v>191</v>
      </c>
      <c r="D13" t="s">
        <v>14</v>
      </c>
      <c r="E13" s="4" t="s">
        <v>62</v>
      </c>
      <c r="F13" s="103" t="s">
        <v>74</v>
      </c>
      <c r="G13" s="105">
        <v>269687121</v>
      </c>
      <c r="H13" s="50">
        <v>13279</v>
      </c>
      <c r="I13" s="50">
        <f>SUM(H4:H13)</f>
        <v>323504.11999999994</v>
      </c>
    </row>
    <row r="14" spans="1:9" ht="12">
      <c r="A14" s="44"/>
      <c r="B14"/>
      <c r="C14"/>
      <c r="D14"/>
      <c r="E14" s="2"/>
      <c r="H14" s="50"/>
      <c r="I14" s="50"/>
    </row>
    <row r="15" spans="1:9" ht="12.75" thickBot="1">
      <c r="A15" s="44"/>
      <c r="B15"/>
      <c r="C15"/>
      <c r="D15"/>
      <c r="E15" s="2"/>
      <c r="F15" s="12" t="s">
        <v>229</v>
      </c>
      <c r="H15" s="55">
        <f>SUM(H4:H14)</f>
        <v>323504.11999999994</v>
      </c>
      <c r="I15" s="55">
        <f>SUM(I4:I14)</f>
        <v>323504.11999999994</v>
      </c>
    </row>
    <row r="16" spans="1:9" ht="12.75" thickTop="1">
      <c r="A16" s="44"/>
      <c r="B16"/>
      <c r="C16"/>
      <c r="D16"/>
      <c r="E16" s="2"/>
      <c r="H16" s="50"/>
      <c r="I16" s="50"/>
    </row>
    <row r="17" spans="1:9" ht="12">
      <c r="A17" s="44">
        <v>41136</v>
      </c>
      <c r="B17" t="s">
        <v>300</v>
      </c>
      <c r="C17" t="s">
        <v>309</v>
      </c>
      <c r="D17" t="s">
        <v>14</v>
      </c>
      <c r="E17" s="4" t="s">
        <v>321</v>
      </c>
      <c r="F17" s="64" t="s">
        <v>330</v>
      </c>
      <c r="G17" s="65" t="s">
        <v>331</v>
      </c>
      <c r="H17" s="50">
        <v>59.48</v>
      </c>
      <c r="I17" s="50">
        <f>H17</f>
        <v>59.48</v>
      </c>
    </row>
    <row r="18" spans="1:9" ht="12">
      <c r="A18" s="44">
        <v>41136</v>
      </c>
      <c r="B18" t="s">
        <v>300</v>
      </c>
      <c r="C18" t="s">
        <v>310</v>
      </c>
      <c r="D18" t="s">
        <v>14</v>
      </c>
      <c r="E18" s="4" t="s">
        <v>322</v>
      </c>
      <c r="F18" s="64" t="s">
        <v>330</v>
      </c>
      <c r="G18" s="65" t="s">
        <v>331</v>
      </c>
      <c r="H18" s="50">
        <v>1578.09</v>
      </c>
      <c r="I18" s="50">
        <f>H18</f>
        <v>1578.09</v>
      </c>
    </row>
    <row r="19" spans="1:9" ht="12">
      <c r="A19" s="44">
        <v>41136</v>
      </c>
      <c r="B19" t="s">
        <v>300</v>
      </c>
      <c r="C19" t="s">
        <v>312</v>
      </c>
      <c r="D19" t="s">
        <v>14</v>
      </c>
      <c r="E19" s="4" t="s">
        <v>62</v>
      </c>
      <c r="F19" s="103" t="s">
        <v>332</v>
      </c>
      <c r="G19" s="105">
        <v>30014</v>
      </c>
      <c r="H19" s="50">
        <v>62807.13</v>
      </c>
      <c r="I19" s="50"/>
    </row>
    <row r="20" spans="1:9" ht="12">
      <c r="A20" s="44">
        <v>41150</v>
      </c>
      <c r="B20" t="s">
        <v>362</v>
      </c>
      <c r="C20" t="s">
        <v>363</v>
      </c>
      <c r="D20" t="s">
        <v>14</v>
      </c>
      <c r="E20" s="4" t="s">
        <v>62</v>
      </c>
      <c r="F20" s="103" t="s">
        <v>378</v>
      </c>
      <c r="G20" s="105">
        <v>170484</v>
      </c>
      <c r="H20" s="50">
        <v>45792.5</v>
      </c>
      <c r="I20" s="50">
        <f>SUM(H19:H20)</f>
        <v>108599.63</v>
      </c>
    </row>
    <row r="21" spans="1:9" ht="12">
      <c r="A21" s="44">
        <v>41136</v>
      </c>
      <c r="B21" t="s">
        <v>300</v>
      </c>
      <c r="C21" t="s">
        <v>311</v>
      </c>
      <c r="D21" t="s">
        <v>14</v>
      </c>
      <c r="E21" s="2">
        <v>10008</v>
      </c>
      <c r="F21" s="64" t="s">
        <v>330</v>
      </c>
      <c r="G21" s="65" t="s">
        <v>331</v>
      </c>
      <c r="H21" s="50">
        <v>300</v>
      </c>
      <c r="I21" s="50">
        <f>H21</f>
        <v>300</v>
      </c>
    </row>
    <row r="22" spans="1:9" ht="12">
      <c r="A22" s="44">
        <v>41136</v>
      </c>
      <c r="B22" t="s">
        <v>300</v>
      </c>
      <c r="C22" t="s">
        <v>313</v>
      </c>
      <c r="D22" t="s">
        <v>14</v>
      </c>
      <c r="E22" s="2">
        <v>11034</v>
      </c>
      <c r="F22" t="s">
        <v>333</v>
      </c>
      <c r="G22" s="65" t="s">
        <v>334</v>
      </c>
      <c r="H22" s="50">
        <v>203451.3</v>
      </c>
      <c r="I22" s="50">
        <f>H22</f>
        <v>203451.3</v>
      </c>
    </row>
    <row r="24" spans="6:9" ht="12.75" thickBot="1">
      <c r="F24" s="12" t="s">
        <v>403</v>
      </c>
      <c r="H24" s="55">
        <f>SUM(H17:H23)</f>
        <v>313988.5</v>
      </c>
      <c r="I24" s="55">
        <f>SUM(I17:I23)</f>
        <v>313988.5</v>
      </c>
    </row>
    <row r="25" ht="12.75" thickTop="1"/>
    <row r="26" spans="1:9" ht="12">
      <c r="A26" s="44">
        <v>41164</v>
      </c>
      <c r="B26" t="s">
        <v>466</v>
      </c>
      <c r="C26" t="s">
        <v>478</v>
      </c>
      <c r="D26" t="s">
        <v>14</v>
      </c>
      <c r="E26" s="4" t="s">
        <v>62</v>
      </c>
      <c r="F26" s="103" t="s">
        <v>485</v>
      </c>
      <c r="G26" s="105">
        <v>2123962</v>
      </c>
      <c r="H26" s="50">
        <v>17816</v>
      </c>
      <c r="I26" s="50"/>
    </row>
    <row r="27" spans="1:9" ht="12">
      <c r="A27" s="44">
        <v>41171</v>
      </c>
      <c r="B27" t="s">
        <v>489</v>
      </c>
      <c r="C27" t="s">
        <v>492</v>
      </c>
      <c r="D27" t="s">
        <v>14</v>
      </c>
      <c r="E27" s="4" t="s">
        <v>62</v>
      </c>
      <c r="F27" s="103" t="s">
        <v>509</v>
      </c>
      <c r="G27" s="105">
        <v>400148989</v>
      </c>
      <c r="H27" s="50">
        <v>908.68</v>
      </c>
      <c r="I27" s="50"/>
    </row>
    <row r="28" spans="1:9" ht="12">
      <c r="A28" s="44">
        <v>41171</v>
      </c>
      <c r="B28" t="s">
        <v>489</v>
      </c>
      <c r="C28" t="s">
        <v>493</v>
      </c>
      <c r="D28" t="s">
        <v>14</v>
      </c>
      <c r="E28" s="4" t="s">
        <v>62</v>
      </c>
      <c r="F28" s="103" t="s">
        <v>509</v>
      </c>
      <c r="G28" s="105">
        <v>400148568</v>
      </c>
      <c r="H28" s="50">
        <v>908.68</v>
      </c>
      <c r="I28" s="50"/>
    </row>
    <row r="29" spans="1:9" ht="12">
      <c r="A29" s="44">
        <v>41171</v>
      </c>
      <c r="B29" t="s">
        <v>489</v>
      </c>
      <c r="C29" t="s">
        <v>494</v>
      </c>
      <c r="D29" t="s">
        <v>14</v>
      </c>
      <c r="E29" s="4" t="s">
        <v>62</v>
      </c>
      <c r="F29" s="103" t="s">
        <v>509</v>
      </c>
      <c r="G29" s="105">
        <v>400148408</v>
      </c>
      <c r="H29" s="50">
        <v>106522.64</v>
      </c>
      <c r="I29" s="50"/>
    </row>
    <row r="30" spans="1:9" ht="12">
      <c r="A30" s="44">
        <v>41171</v>
      </c>
      <c r="B30" t="s">
        <v>489</v>
      </c>
      <c r="C30" t="s">
        <v>495</v>
      </c>
      <c r="D30" t="s">
        <v>14</v>
      </c>
      <c r="E30" s="4" t="s">
        <v>62</v>
      </c>
      <c r="F30" s="103" t="s">
        <v>509</v>
      </c>
      <c r="G30" s="105">
        <v>400148278</v>
      </c>
      <c r="H30" s="50">
        <v>23625.65</v>
      </c>
      <c r="I30" s="50">
        <f>SUM(H26:H30)</f>
        <v>149781.65</v>
      </c>
    </row>
    <row r="31" spans="1:9" ht="12">
      <c r="A31" s="44">
        <v>41158</v>
      </c>
      <c r="B31" t="s">
        <v>419</v>
      </c>
      <c r="C31" t="s">
        <v>434</v>
      </c>
      <c r="D31" t="s">
        <v>14</v>
      </c>
      <c r="E31" s="2">
        <v>11034</v>
      </c>
      <c r="F31" t="s">
        <v>333</v>
      </c>
      <c r="G31" s="65" t="s">
        <v>455</v>
      </c>
      <c r="H31" s="50">
        <v>339085.5</v>
      </c>
      <c r="I31" s="50">
        <f>H31</f>
        <v>339085.5</v>
      </c>
    </row>
    <row r="33" spans="6:9" ht="12.75" thickBot="1">
      <c r="F33" s="12" t="s">
        <v>543</v>
      </c>
      <c r="H33" s="55">
        <f>SUM(H26:H32)</f>
        <v>488867.15</v>
      </c>
      <c r="I33" s="55">
        <f>SUM(I26:I32)</f>
        <v>488867.15</v>
      </c>
    </row>
    <row r="34" ht="12.75" thickTop="1"/>
    <row r="35" spans="1:9" ht="12">
      <c r="A35" s="44">
        <v>41183</v>
      </c>
      <c r="B35" t="s">
        <v>51</v>
      </c>
      <c r="C35"/>
      <c r="D35" t="s">
        <v>14</v>
      </c>
      <c r="E35" s="4" t="s">
        <v>62</v>
      </c>
      <c r="F35" t="s">
        <v>74</v>
      </c>
      <c r="G35" s="3" t="s">
        <v>524</v>
      </c>
      <c r="H35" s="50">
        <v>-2427</v>
      </c>
      <c r="I35" s="50"/>
    </row>
    <row r="36" spans="1:9" ht="12">
      <c r="A36" s="44">
        <v>41185</v>
      </c>
      <c r="B36" t="s">
        <v>548</v>
      </c>
      <c r="C36" t="s">
        <v>551</v>
      </c>
      <c r="D36" t="s">
        <v>14</v>
      </c>
      <c r="E36" s="4" t="s">
        <v>62</v>
      </c>
      <c r="F36" s="103" t="s">
        <v>74</v>
      </c>
      <c r="G36" s="105">
        <v>269731641</v>
      </c>
      <c r="H36" s="50">
        <v>1112</v>
      </c>
      <c r="I36" s="50"/>
    </row>
    <row r="37" spans="1:9" ht="12">
      <c r="A37" s="44">
        <v>41185</v>
      </c>
      <c r="B37" t="s">
        <v>548</v>
      </c>
      <c r="C37" t="s">
        <v>552</v>
      </c>
      <c r="D37" t="s">
        <v>14</v>
      </c>
      <c r="E37" s="4" t="s">
        <v>62</v>
      </c>
      <c r="F37" s="103" t="s">
        <v>74</v>
      </c>
      <c r="G37" s="105">
        <v>269731642</v>
      </c>
      <c r="H37" s="50">
        <v>1112</v>
      </c>
      <c r="I37" s="50"/>
    </row>
    <row r="38" spans="1:9" ht="12">
      <c r="A38" s="44">
        <v>41185</v>
      </c>
      <c r="B38" t="s">
        <v>548</v>
      </c>
      <c r="C38" t="s">
        <v>553</v>
      </c>
      <c r="D38" t="s">
        <v>14</v>
      </c>
      <c r="E38" s="4" t="s">
        <v>62</v>
      </c>
      <c r="F38" s="103" t="s">
        <v>74</v>
      </c>
      <c r="G38" s="105">
        <v>269731643</v>
      </c>
      <c r="H38" s="50">
        <v>1112</v>
      </c>
      <c r="I38" s="50"/>
    </row>
    <row r="39" spans="1:9" ht="12">
      <c r="A39" s="44">
        <v>41192</v>
      </c>
      <c r="B39" t="s">
        <v>566</v>
      </c>
      <c r="C39" t="s">
        <v>585</v>
      </c>
      <c r="D39" t="s">
        <v>14</v>
      </c>
      <c r="E39" s="4" t="s">
        <v>62</v>
      </c>
      <c r="F39" s="103" t="s">
        <v>633</v>
      </c>
      <c r="G39" s="105" t="s">
        <v>634</v>
      </c>
      <c r="H39" s="50">
        <v>8800</v>
      </c>
      <c r="I39" s="50"/>
    </row>
    <row r="40" spans="1:9" ht="12">
      <c r="A40" s="44">
        <v>41206</v>
      </c>
      <c r="B40" t="s">
        <v>647</v>
      </c>
      <c r="C40" t="s">
        <v>654</v>
      </c>
      <c r="D40" t="s">
        <v>14</v>
      </c>
      <c r="E40" s="4" t="s">
        <v>62</v>
      </c>
      <c r="F40" s="80" t="s">
        <v>698</v>
      </c>
      <c r="G40" s="105">
        <v>90663499</v>
      </c>
      <c r="H40" s="50">
        <v>28630</v>
      </c>
      <c r="I40" s="50"/>
    </row>
    <row r="41" spans="1:9" ht="12">
      <c r="A41" s="44">
        <v>41206</v>
      </c>
      <c r="B41" t="s">
        <v>647</v>
      </c>
      <c r="C41" t="s">
        <v>655</v>
      </c>
      <c r="D41" t="s">
        <v>14</v>
      </c>
      <c r="E41" s="4" t="s">
        <v>62</v>
      </c>
      <c r="F41" s="103" t="s">
        <v>509</v>
      </c>
      <c r="G41" s="105">
        <v>400156727</v>
      </c>
      <c r="H41" s="50">
        <v>216.27</v>
      </c>
      <c r="I41" s="50">
        <f>SUM(H35:H41)</f>
        <v>38555.27</v>
      </c>
    </row>
    <row r="42" spans="1:9" ht="12">
      <c r="A42" s="44">
        <v>41199</v>
      </c>
      <c r="B42" t="s">
        <v>587</v>
      </c>
      <c r="C42" t="s">
        <v>603</v>
      </c>
      <c r="D42" t="s">
        <v>14</v>
      </c>
      <c r="E42" s="2">
        <v>11034</v>
      </c>
      <c r="F42" t="s">
        <v>333</v>
      </c>
      <c r="G42" s="3" t="s">
        <v>644</v>
      </c>
      <c r="H42" s="50">
        <v>4456.83</v>
      </c>
      <c r="I42" s="50"/>
    </row>
    <row r="43" spans="1:9" ht="12">
      <c r="A43" s="44">
        <v>41199</v>
      </c>
      <c r="B43" t="s">
        <v>587</v>
      </c>
      <c r="C43" t="s">
        <v>604</v>
      </c>
      <c r="D43" t="s">
        <v>14</v>
      </c>
      <c r="E43" s="2">
        <v>11034</v>
      </c>
      <c r="F43" t="s">
        <v>333</v>
      </c>
      <c r="G43" s="3" t="s">
        <v>645</v>
      </c>
      <c r="H43" s="50">
        <v>406902.6</v>
      </c>
      <c r="I43" s="50"/>
    </row>
    <row r="44" spans="1:9" ht="12">
      <c r="A44" s="44">
        <v>41206</v>
      </c>
      <c r="B44" t="s">
        <v>647</v>
      </c>
      <c r="C44" t="s">
        <v>656</v>
      </c>
      <c r="D44" t="s">
        <v>14</v>
      </c>
      <c r="E44" s="2">
        <v>11034</v>
      </c>
      <c r="F44" t="s">
        <v>333</v>
      </c>
      <c r="G44" s="3" t="s">
        <v>699</v>
      </c>
      <c r="H44" s="50">
        <v>271268.4</v>
      </c>
      <c r="I44" s="50"/>
    </row>
    <row r="45" spans="1:9" ht="12">
      <c r="A45" s="44">
        <v>41206</v>
      </c>
      <c r="B45" t="s">
        <v>647</v>
      </c>
      <c r="C45" t="s">
        <v>657</v>
      </c>
      <c r="D45" t="s">
        <v>14</v>
      </c>
      <c r="E45" s="2">
        <v>11034</v>
      </c>
      <c r="F45" t="s">
        <v>333</v>
      </c>
      <c r="G45" s="3" t="s">
        <v>700</v>
      </c>
      <c r="H45" s="50">
        <v>1816.58</v>
      </c>
      <c r="I45" s="50"/>
    </row>
    <row r="46" spans="1:9" ht="12">
      <c r="A46" s="44">
        <v>41206</v>
      </c>
      <c r="B46" t="s">
        <v>647</v>
      </c>
      <c r="C46" t="s">
        <v>658</v>
      </c>
      <c r="D46" t="s">
        <v>14</v>
      </c>
      <c r="E46" s="2">
        <v>11034</v>
      </c>
      <c r="F46" t="s">
        <v>333</v>
      </c>
      <c r="G46" s="3" t="s">
        <v>701</v>
      </c>
      <c r="H46" s="50">
        <v>15460</v>
      </c>
      <c r="I46" s="50">
        <f>SUM(H42:H46)</f>
        <v>699904.41</v>
      </c>
    </row>
    <row r="48" spans="6:9" ht="12.75" thickBot="1">
      <c r="F48" s="12" t="s">
        <v>733</v>
      </c>
      <c r="H48" s="55">
        <f>SUM(H35:H47)</f>
        <v>738459.6799999999</v>
      </c>
      <c r="I48" s="55">
        <f>SUM(I35:I47)</f>
        <v>738459.68</v>
      </c>
    </row>
    <row r="49" ht="12.75" thickTop="1"/>
    <row r="50" spans="1:9" ht="12">
      <c r="A50" s="44">
        <v>41220</v>
      </c>
      <c r="B50" t="s">
        <v>739</v>
      </c>
      <c r="C50" t="s">
        <v>748</v>
      </c>
      <c r="D50" t="s">
        <v>14</v>
      </c>
      <c r="E50" s="4" t="s">
        <v>62</v>
      </c>
      <c r="F50" s="80" t="s">
        <v>800</v>
      </c>
      <c r="G50" s="105">
        <v>85656</v>
      </c>
      <c r="H50" s="50">
        <v>4029</v>
      </c>
      <c r="I50" s="50"/>
    </row>
    <row r="51" spans="1:9" ht="12">
      <c r="A51" s="44">
        <v>41220</v>
      </c>
      <c r="B51" t="s">
        <v>739</v>
      </c>
      <c r="C51" t="s">
        <v>749</v>
      </c>
      <c r="D51" t="s">
        <v>14</v>
      </c>
      <c r="E51" s="4" t="s">
        <v>62</v>
      </c>
      <c r="F51" s="80" t="s">
        <v>801</v>
      </c>
      <c r="G51" s="105">
        <v>4104</v>
      </c>
      <c r="H51" s="50">
        <v>52225</v>
      </c>
      <c r="I51" s="50"/>
    </row>
    <row r="52" spans="1:9" ht="12">
      <c r="A52" s="44">
        <v>41220</v>
      </c>
      <c r="B52" t="s">
        <v>739</v>
      </c>
      <c r="C52" t="s">
        <v>750</v>
      </c>
      <c r="D52" t="s">
        <v>14</v>
      </c>
      <c r="E52" s="4" t="s">
        <v>62</v>
      </c>
      <c r="F52" s="80" t="s">
        <v>802</v>
      </c>
      <c r="G52" s="105">
        <v>90183649</v>
      </c>
      <c r="H52" s="50">
        <v>141515.99</v>
      </c>
      <c r="I52" s="50"/>
    </row>
    <row r="53" spans="1:9" ht="12">
      <c r="A53" s="44">
        <v>41220</v>
      </c>
      <c r="B53" t="s">
        <v>739</v>
      </c>
      <c r="C53" t="s">
        <v>751</v>
      </c>
      <c r="D53" t="s">
        <v>14</v>
      </c>
      <c r="E53" s="4" t="s">
        <v>62</v>
      </c>
      <c r="F53" s="80" t="s">
        <v>633</v>
      </c>
      <c r="G53" s="105" t="s">
        <v>803</v>
      </c>
      <c r="H53" s="50">
        <v>295</v>
      </c>
      <c r="I53" s="50"/>
    </row>
    <row r="54" spans="1:9" ht="12">
      <c r="A54" s="44">
        <v>41241</v>
      </c>
      <c r="B54" t="s">
        <v>828</v>
      </c>
      <c r="C54" t="s">
        <v>836</v>
      </c>
      <c r="D54" t="s">
        <v>14</v>
      </c>
      <c r="E54" s="4" t="s">
        <v>62</v>
      </c>
      <c r="F54" s="80" t="s">
        <v>848</v>
      </c>
      <c r="G54" s="105">
        <v>15744</v>
      </c>
      <c r="H54" s="50">
        <v>134341.92</v>
      </c>
      <c r="I54" s="50">
        <f>SUM(H50:H54)</f>
        <v>332406.91000000003</v>
      </c>
    </row>
    <row r="55" spans="1:9" ht="12">
      <c r="A55" s="44">
        <v>41241</v>
      </c>
      <c r="B55" t="s">
        <v>828</v>
      </c>
      <c r="C55" t="s">
        <v>831</v>
      </c>
      <c r="D55" t="s">
        <v>14</v>
      </c>
      <c r="E55" s="2">
        <v>10041</v>
      </c>
      <c r="F55" s="64" t="s">
        <v>844</v>
      </c>
      <c r="G55" s="3">
        <v>269764746</v>
      </c>
      <c r="H55" s="50">
        <v>19470.82</v>
      </c>
      <c r="I55" s="50">
        <f>H55</f>
        <v>19470.82</v>
      </c>
    </row>
    <row r="56" spans="1:9" ht="12">
      <c r="A56" s="44">
        <v>41241</v>
      </c>
      <c r="B56" t="s">
        <v>828</v>
      </c>
      <c r="C56" t="s">
        <v>832</v>
      </c>
      <c r="D56" t="s">
        <v>14</v>
      </c>
      <c r="E56" s="2">
        <v>11034</v>
      </c>
      <c r="F56" t="s">
        <v>333</v>
      </c>
      <c r="G56" s="3" t="s">
        <v>845</v>
      </c>
      <c r="H56" s="50">
        <v>135634.2</v>
      </c>
      <c r="I56" s="50"/>
    </row>
    <row r="57" spans="1:9" ht="12">
      <c r="A57" s="44">
        <v>41241</v>
      </c>
      <c r="B57" t="s">
        <v>828</v>
      </c>
      <c r="C57" t="s">
        <v>833</v>
      </c>
      <c r="D57" t="s">
        <v>14</v>
      </c>
      <c r="E57" s="2">
        <v>11034</v>
      </c>
      <c r="F57" t="s">
        <v>333</v>
      </c>
      <c r="G57" s="3" t="s">
        <v>846</v>
      </c>
      <c r="H57" s="50">
        <v>25043.17</v>
      </c>
      <c r="I57" s="50">
        <f>SUM(H56:H57)</f>
        <v>160677.37</v>
      </c>
    </row>
    <row r="59" spans="6:9" ht="12.75" thickBot="1">
      <c r="F59" s="12" t="s">
        <v>859</v>
      </c>
      <c r="H59" s="55">
        <f>SUM(H50:H58)</f>
        <v>512555.10000000003</v>
      </c>
      <c r="I59" s="55">
        <f>SUM(I50:I58)</f>
        <v>512555.10000000003</v>
      </c>
    </row>
    <row r="60" ht="12.75" thickTop="1"/>
    <row r="61" spans="1:9" ht="12">
      <c r="A61" s="44">
        <v>41248</v>
      </c>
      <c r="B61" t="s">
        <v>864</v>
      </c>
      <c r="C61" t="s">
        <v>870</v>
      </c>
      <c r="D61" t="s">
        <v>14</v>
      </c>
      <c r="E61" s="4" t="s">
        <v>62</v>
      </c>
      <c r="F61" s="80" t="s">
        <v>958</v>
      </c>
      <c r="G61" s="105">
        <v>85819</v>
      </c>
      <c r="H61" s="50">
        <v>144186</v>
      </c>
      <c r="I61" s="50"/>
    </row>
    <row r="62" spans="1:9" ht="12">
      <c r="A62" s="44">
        <v>41262</v>
      </c>
      <c r="B62" t="s">
        <v>889</v>
      </c>
      <c r="C62" t="s">
        <v>902</v>
      </c>
      <c r="D62" t="s">
        <v>14</v>
      </c>
      <c r="E62" s="4" t="s">
        <v>62</v>
      </c>
      <c r="F62" s="80" t="s">
        <v>74</v>
      </c>
      <c r="G62" s="105">
        <v>269772681</v>
      </c>
      <c r="H62" s="50">
        <v>150787.31</v>
      </c>
      <c r="I62" s="50"/>
    </row>
    <row r="63" spans="1:9" ht="12">
      <c r="A63" s="44">
        <v>41262</v>
      </c>
      <c r="B63" t="s">
        <v>889</v>
      </c>
      <c r="C63" t="s">
        <v>921</v>
      </c>
      <c r="D63" t="s">
        <v>14</v>
      </c>
      <c r="E63" s="4" t="s">
        <v>62</v>
      </c>
      <c r="F63" s="80" t="s">
        <v>74</v>
      </c>
      <c r="G63" s="105">
        <v>269778131</v>
      </c>
      <c r="H63" s="50">
        <v>422886.06</v>
      </c>
      <c r="I63" s="50">
        <f>SUM(H61:H63)</f>
        <v>717859.37</v>
      </c>
    </row>
    <row r="64" spans="1:9" ht="12">
      <c r="A64" s="44">
        <v>41248</v>
      </c>
      <c r="B64" t="s">
        <v>864</v>
      </c>
      <c r="C64" t="s">
        <v>871</v>
      </c>
      <c r="D64" t="s">
        <v>14</v>
      </c>
      <c r="E64" s="2">
        <v>10041</v>
      </c>
      <c r="F64" s="64" t="s">
        <v>844</v>
      </c>
      <c r="G64" s="3">
        <v>269766412</v>
      </c>
      <c r="H64" s="50">
        <v>8352.68</v>
      </c>
      <c r="I64" s="50"/>
    </row>
    <row r="65" spans="1:9" ht="12">
      <c r="A65" s="44">
        <v>41256</v>
      </c>
      <c r="B65" t="s">
        <v>874</v>
      </c>
      <c r="C65" t="s">
        <v>878</v>
      </c>
      <c r="D65" t="s">
        <v>14</v>
      </c>
      <c r="E65" s="2">
        <v>10041</v>
      </c>
      <c r="F65" s="64" t="s">
        <v>844</v>
      </c>
      <c r="G65" s="65">
        <v>269770823</v>
      </c>
      <c r="H65" s="50">
        <v>2470.6</v>
      </c>
      <c r="I65" s="50"/>
    </row>
    <row r="66" spans="1:9" ht="12">
      <c r="A66" s="44">
        <v>41256</v>
      </c>
      <c r="B66" t="s">
        <v>874</v>
      </c>
      <c r="C66" t="s">
        <v>879</v>
      </c>
      <c r="D66" t="s">
        <v>14</v>
      </c>
      <c r="E66" s="2">
        <v>10041</v>
      </c>
      <c r="F66" s="64" t="s">
        <v>844</v>
      </c>
      <c r="G66" s="65">
        <v>269770824</v>
      </c>
      <c r="H66" s="50">
        <v>1095.64</v>
      </c>
      <c r="I66" s="50"/>
    </row>
    <row r="67" spans="1:9" ht="12">
      <c r="A67" s="44">
        <v>41256</v>
      </c>
      <c r="B67" t="s">
        <v>874</v>
      </c>
      <c r="C67" t="s">
        <v>880</v>
      </c>
      <c r="D67" t="s">
        <v>14</v>
      </c>
      <c r="E67" s="2">
        <v>10041</v>
      </c>
      <c r="F67" s="64" t="s">
        <v>844</v>
      </c>
      <c r="G67" s="65">
        <v>269770825</v>
      </c>
      <c r="H67" s="50">
        <v>1044.47</v>
      </c>
      <c r="I67" s="50"/>
    </row>
    <row r="68" spans="1:9" ht="12">
      <c r="A68" s="44">
        <v>41256</v>
      </c>
      <c r="B68" t="s">
        <v>874</v>
      </c>
      <c r="C68" t="s">
        <v>881</v>
      </c>
      <c r="D68" t="s">
        <v>14</v>
      </c>
      <c r="E68" s="2">
        <v>10041</v>
      </c>
      <c r="F68" s="64" t="s">
        <v>844</v>
      </c>
      <c r="G68" s="65">
        <v>269771093</v>
      </c>
      <c r="H68" s="50">
        <v>16819.56</v>
      </c>
      <c r="I68" s="50"/>
    </row>
    <row r="69" spans="1:9" ht="12">
      <c r="A69" s="44">
        <v>41262</v>
      </c>
      <c r="B69" t="s">
        <v>889</v>
      </c>
      <c r="C69" t="s">
        <v>903</v>
      </c>
      <c r="D69" t="s">
        <v>14</v>
      </c>
      <c r="E69" s="2">
        <v>10041</v>
      </c>
      <c r="F69" s="64" t="s">
        <v>844</v>
      </c>
      <c r="G69" s="65">
        <v>269772204</v>
      </c>
      <c r="H69" s="50">
        <v>65206.9</v>
      </c>
      <c r="I69" s="50">
        <f>SUM(H64:H69)</f>
        <v>94989.85</v>
      </c>
    </row>
    <row r="70" spans="1:9" ht="12">
      <c r="A70" s="44">
        <v>41262</v>
      </c>
      <c r="B70" t="s">
        <v>889</v>
      </c>
      <c r="C70" t="s">
        <v>904</v>
      </c>
      <c r="D70" t="s">
        <v>14</v>
      </c>
      <c r="E70" s="2">
        <v>11034</v>
      </c>
      <c r="F70" t="s">
        <v>333</v>
      </c>
      <c r="G70" s="3" t="s">
        <v>932</v>
      </c>
      <c r="H70" s="50">
        <v>225753.7</v>
      </c>
      <c r="I70" s="50"/>
    </row>
    <row r="71" spans="1:9" ht="12">
      <c r="A71" s="44">
        <v>41262</v>
      </c>
      <c r="B71" t="s">
        <v>889</v>
      </c>
      <c r="C71" t="s">
        <v>905</v>
      </c>
      <c r="D71" t="s">
        <v>14</v>
      </c>
      <c r="E71" s="2">
        <v>11034</v>
      </c>
      <c r="F71" t="s">
        <v>333</v>
      </c>
      <c r="G71" s="3" t="s">
        <v>933</v>
      </c>
      <c r="H71" s="50">
        <v>3651.27</v>
      </c>
      <c r="I71" s="50">
        <f>SUM(H70:H71)</f>
        <v>229404.97</v>
      </c>
    </row>
    <row r="73" spans="6:9" ht="12.75" thickBot="1">
      <c r="F73" s="12" t="s">
        <v>972</v>
      </c>
      <c r="H73" s="55">
        <f>SUM(H61:H72)</f>
        <v>1042254.1900000002</v>
      </c>
      <c r="I73" s="55">
        <f>SUM(I61:I72)</f>
        <v>1042254.19</v>
      </c>
    </row>
    <row r="74" ht="12.75" thickTop="1"/>
    <row r="75" spans="1:9" ht="12">
      <c r="A75" s="44">
        <v>41283</v>
      </c>
      <c r="B75" t="s">
        <v>995</v>
      </c>
      <c r="C75" t="s">
        <v>997</v>
      </c>
      <c r="D75" s="3" t="s">
        <v>14</v>
      </c>
      <c r="E75" s="4" t="s">
        <v>62</v>
      </c>
      <c r="F75" s="80" t="s">
        <v>485</v>
      </c>
      <c r="G75" s="105">
        <v>3307509</v>
      </c>
      <c r="H75" s="50">
        <v>57932.34</v>
      </c>
      <c r="I75" s="50"/>
    </row>
    <row r="76" spans="1:9" ht="12">
      <c r="A76" s="44">
        <v>41283</v>
      </c>
      <c r="B76" t="s">
        <v>995</v>
      </c>
      <c r="C76" t="s">
        <v>998</v>
      </c>
      <c r="D76" s="3" t="s">
        <v>14</v>
      </c>
      <c r="E76" s="4" t="s">
        <v>62</v>
      </c>
      <c r="F76" s="80" t="s">
        <v>74</v>
      </c>
      <c r="G76" s="105">
        <v>269785637</v>
      </c>
      <c r="H76" s="50">
        <v>8093.02</v>
      </c>
      <c r="I76" s="50"/>
    </row>
    <row r="77" spans="1:9" ht="12">
      <c r="A77" s="44">
        <v>41283</v>
      </c>
      <c r="B77" t="s">
        <v>995</v>
      </c>
      <c r="C77" t="s">
        <v>999</v>
      </c>
      <c r="D77" s="3" t="s">
        <v>14</v>
      </c>
      <c r="E77" s="4" t="s">
        <v>62</v>
      </c>
      <c r="F77" s="80" t="s">
        <v>74</v>
      </c>
      <c r="G77" s="102" t="s">
        <v>1027</v>
      </c>
      <c r="H77" s="50">
        <v>10095.25</v>
      </c>
      <c r="I77" s="50"/>
    </row>
    <row r="78" spans="1:9" ht="12">
      <c r="A78" s="44">
        <v>41283</v>
      </c>
      <c r="B78" t="s">
        <v>995</v>
      </c>
      <c r="C78" t="s">
        <v>1000</v>
      </c>
      <c r="D78" s="3" t="s">
        <v>14</v>
      </c>
      <c r="E78" s="4" t="s">
        <v>62</v>
      </c>
      <c r="F78" s="80" t="s">
        <v>74</v>
      </c>
      <c r="G78" s="102" t="s">
        <v>1027</v>
      </c>
      <c r="H78" s="50">
        <v>0.03</v>
      </c>
      <c r="I78" s="50"/>
    </row>
    <row r="79" spans="1:9" ht="12">
      <c r="A79" s="44">
        <v>41283</v>
      </c>
      <c r="B79" t="s">
        <v>995</v>
      </c>
      <c r="C79" t="s">
        <v>1008</v>
      </c>
      <c r="D79" s="3" t="s">
        <v>14</v>
      </c>
      <c r="E79" s="4" t="s">
        <v>62</v>
      </c>
      <c r="F79" s="80" t="s">
        <v>74</v>
      </c>
      <c r="G79" s="3">
        <v>269781260</v>
      </c>
      <c r="H79" s="50">
        <v>180864.97</v>
      </c>
      <c r="I79" s="50"/>
    </row>
    <row r="80" spans="1:9" ht="12">
      <c r="A80" s="44">
        <v>41297</v>
      </c>
      <c r="B80" t="s">
        <v>1039</v>
      </c>
      <c r="C80" t="s">
        <v>1062</v>
      </c>
      <c r="D80" s="3" t="s">
        <v>14</v>
      </c>
      <c r="E80" s="4" t="s">
        <v>62</v>
      </c>
      <c r="F80" s="80" t="s">
        <v>1104</v>
      </c>
      <c r="G80" s="116" t="s">
        <v>1105</v>
      </c>
      <c r="H80" s="50">
        <v>60046.8</v>
      </c>
      <c r="I80" s="50">
        <f>SUM(H75:H80)</f>
        <v>317032.41</v>
      </c>
    </row>
    <row r="81" spans="1:9" ht="12">
      <c r="A81" s="44">
        <v>41283</v>
      </c>
      <c r="B81" t="s">
        <v>995</v>
      </c>
      <c r="C81" t="s">
        <v>1001</v>
      </c>
      <c r="D81" s="3" t="s">
        <v>14</v>
      </c>
      <c r="E81" s="2">
        <v>10041</v>
      </c>
      <c r="F81" s="64" t="s">
        <v>844</v>
      </c>
      <c r="G81" s="65">
        <v>269785631</v>
      </c>
      <c r="H81" s="50">
        <v>1111.42</v>
      </c>
      <c r="I81" s="50"/>
    </row>
    <row r="82" spans="1:9" ht="12">
      <c r="A82" s="44">
        <v>41283</v>
      </c>
      <c r="B82" t="s">
        <v>995</v>
      </c>
      <c r="C82" t="s">
        <v>1002</v>
      </c>
      <c r="D82" s="3" t="s">
        <v>14</v>
      </c>
      <c r="E82" s="2">
        <v>10041</v>
      </c>
      <c r="F82" s="64" t="s">
        <v>844</v>
      </c>
      <c r="G82" s="65">
        <v>269785636</v>
      </c>
      <c r="H82" s="50">
        <v>1059.66</v>
      </c>
      <c r="I82" s="50"/>
    </row>
    <row r="83" spans="1:9" ht="12">
      <c r="A83" s="44">
        <v>41283</v>
      </c>
      <c r="B83" t="s">
        <v>995</v>
      </c>
      <c r="C83" t="s">
        <v>1003</v>
      </c>
      <c r="D83" s="3" t="s">
        <v>14</v>
      </c>
      <c r="E83" s="2">
        <v>10041</v>
      </c>
      <c r="F83" s="64" t="s">
        <v>844</v>
      </c>
      <c r="G83" s="65">
        <v>269785635</v>
      </c>
      <c r="H83" s="50">
        <v>5535</v>
      </c>
      <c r="I83" s="50"/>
    </row>
    <row r="84" spans="1:9" ht="12">
      <c r="A84" s="44">
        <v>41283</v>
      </c>
      <c r="B84" t="s">
        <v>995</v>
      </c>
      <c r="C84" t="s">
        <v>1004</v>
      </c>
      <c r="D84" s="3" t="s">
        <v>14</v>
      </c>
      <c r="E84" s="2">
        <v>10041</v>
      </c>
      <c r="F84" s="64" t="s">
        <v>844</v>
      </c>
      <c r="G84" s="65">
        <v>269785632</v>
      </c>
      <c r="H84" s="50">
        <v>5799</v>
      </c>
      <c r="I84" s="50"/>
    </row>
    <row r="85" spans="1:9" ht="12">
      <c r="A85" s="44">
        <v>41283</v>
      </c>
      <c r="B85" t="s">
        <v>995</v>
      </c>
      <c r="C85" t="s">
        <v>1005</v>
      </c>
      <c r="D85" s="3" t="s">
        <v>14</v>
      </c>
      <c r="E85" s="2">
        <v>10041</v>
      </c>
      <c r="F85" s="80" t="s">
        <v>485</v>
      </c>
      <c r="G85" s="65">
        <v>3803898</v>
      </c>
      <c r="H85" s="50">
        <v>1904.29</v>
      </c>
      <c r="I85" s="50"/>
    </row>
    <row r="86" spans="1:9" ht="12">
      <c r="A86" s="44">
        <v>41304</v>
      </c>
      <c r="B86" t="s">
        <v>1040</v>
      </c>
      <c r="C86" t="s">
        <v>1067</v>
      </c>
      <c r="D86" s="3" t="s">
        <v>14</v>
      </c>
      <c r="E86" s="2">
        <v>10041</v>
      </c>
      <c r="F86" s="64" t="s">
        <v>1111</v>
      </c>
      <c r="G86" s="65">
        <v>2005713</v>
      </c>
      <c r="H86" s="50">
        <v>4739</v>
      </c>
      <c r="I86" s="50"/>
    </row>
    <row r="87" spans="1:9" ht="12">
      <c r="A87" s="44">
        <v>41304</v>
      </c>
      <c r="B87" t="s">
        <v>1040</v>
      </c>
      <c r="C87" t="s">
        <v>1068</v>
      </c>
      <c r="D87" s="3" t="s">
        <v>14</v>
      </c>
      <c r="E87" s="2">
        <v>10041</v>
      </c>
      <c r="F87" s="64" t="s">
        <v>844</v>
      </c>
      <c r="G87" s="65">
        <v>269785630</v>
      </c>
      <c r="H87" s="50">
        <v>773.5</v>
      </c>
      <c r="I87" s="50"/>
    </row>
    <row r="88" spans="1:9" ht="12">
      <c r="A88" s="44">
        <v>41304</v>
      </c>
      <c r="B88" t="s">
        <v>1040</v>
      </c>
      <c r="C88" t="s">
        <v>1069</v>
      </c>
      <c r="D88" s="3" t="s">
        <v>14</v>
      </c>
      <c r="E88" s="2">
        <v>10041</v>
      </c>
      <c r="F88" s="64" t="s">
        <v>844</v>
      </c>
      <c r="G88" s="65">
        <v>269785634</v>
      </c>
      <c r="H88" s="50">
        <v>739.5</v>
      </c>
      <c r="I88" s="50"/>
    </row>
    <row r="89" spans="1:9" ht="12">
      <c r="A89" s="44">
        <v>41304</v>
      </c>
      <c r="B89" t="s">
        <v>1040</v>
      </c>
      <c r="C89" t="s">
        <v>1079</v>
      </c>
      <c r="D89" s="3" t="s">
        <v>14</v>
      </c>
      <c r="E89" s="2">
        <v>10041</v>
      </c>
      <c r="F89" s="64" t="s">
        <v>1119</v>
      </c>
      <c r="G89" s="65">
        <v>93013329</v>
      </c>
      <c r="H89" s="50">
        <v>514768.68</v>
      </c>
      <c r="I89" s="50">
        <f>SUM(H81:H89)</f>
        <v>536430.05</v>
      </c>
    </row>
    <row r="90" spans="1:9" ht="12">
      <c r="A90" s="44">
        <v>41304</v>
      </c>
      <c r="B90" t="s">
        <v>1040</v>
      </c>
      <c r="C90" t="s">
        <v>1070</v>
      </c>
      <c r="D90" s="3" t="s">
        <v>14</v>
      </c>
      <c r="E90" s="2">
        <v>11034</v>
      </c>
      <c r="F90" t="s">
        <v>333</v>
      </c>
      <c r="G90" s="3" t="s">
        <v>1112</v>
      </c>
      <c r="H90" s="50">
        <v>451507.4</v>
      </c>
      <c r="I90" s="50"/>
    </row>
    <row r="91" spans="1:9" ht="12">
      <c r="A91" s="44">
        <v>41304</v>
      </c>
      <c r="B91" t="s">
        <v>1040</v>
      </c>
      <c r="C91" t="s">
        <v>1071</v>
      </c>
      <c r="D91" s="3" t="s">
        <v>14</v>
      </c>
      <c r="E91" s="2">
        <v>11034</v>
      </c>
      <c r="F91" t="s">
        <v>333</v>
      </c>
      <c r="G91" s="3" t="s">
        <v>1113</v>
      </c>
      <c r="H91" s="50">
        <v>3598.26</v>
      </c>
      <c r="I91" s="50">
        <f>SUM(H90:H91)</f>
        <v>455105.66000000003</v>
      </c>
    </row>
    <row r="93" spans="6:9" ht="12.75" thickBot="1">
      <c r="F93" s="12" t="s">
        <v>1127</v>
      </c>
      <c r="H93" s="55">
        <f>SUM(H75:H92)</f>
        <v>1308568.1199999999</v>
      </c>
      <c r="I93" s="55">
        <f>SUM(I75:I92)</f>
        <v>1308568.12</v>
      </c>
    </row>
    <row r="94" ht="12.75" thickTop="1"/>
    <row r="95" spans="1:9" ht="12">
      <c r="A95" s="44">
        <v>41332</v>
      </c>
      <c r="B95" t="s">
        <v>1209</v>
      </c>
      <c r="C95" t="s">
        <v>1222</v>
      </c>
      <c r="D95" t="s">
        <v>14</v>
      </c>
      <c r="E95" s="2">
        <v>11034</v>
      </c>
      <c r="F95" t="s">
        <v>333</v>
      </c>
      <c r="G95" s="3" t="s">
        <v>1241</v>
      </c>
      <c r="H95" s="50">
        <v>639795.75</v>
      </c>
      <c r="I95" s="50"/>
    </row>
    <row r="96" spans="1:9" ht="12">
      <c r="A96" s="44">
        <v>41332</v>
      </c>
      <c r="B96" t="s">
        <v>1209</v>
      </c>
      <c r="C96" t="s">
        <v>1223</v>
      </c>
      <c r="D96" t="s">
        <v>14</v>
      </c>
      <c r="E96" s="2">
        <v>11034</v>
      </c>
      <c r="F96" t="s">
        <v>333</v>
      </c>
      <c r="G96" s="3" t="s">
        <v>1242</v>
      </c>
      <c r="H96" s="50">
        <v>6904.48</v>
      </c>
      <c r="I96" s="50">
        <f>SUM(H95:H96)</f>
        <v>646700.23</v>
      </c>
    </row>
    <row r="98" spans="6:9" ht="12.75" thickBot="1">
      <c r="F98" s="12" t="s">
        <v>1254</v>
      </c>
      <c r="H98" s="55">
        <f>SUM(H95:H97)</f>
        <v>646700.23</v>
      </c>
      <c r="I98" s="55">
        <f>SUM(I95:I97)</f>
        <v>646700.23</v>
      </c>
    </row>
    <row r="99" ht="12.75" thickTop="1"/>
    <row r="100" spans="1:9" ht="12">
      <c r="A100" s="44">
        <v>41355</v>
      </c>
      <c r="B100" t="s">
        <v>1274</v>
      </c>
      <c r="C100" t="s">
        <v>1303</v>
      </c>
      <c r="D100" t="s">
        <v>14</v>
      </c>
      <c r="E100" s="4" t="s">
        <v>62</v>
      </c>
      <c r="F100" s="78" t="s">
        <v>1310</v>
      </c>
      <c r="G100" s="116">
        <v>130307001</v>
      </c>
      <c r="H100" s="50">
        <v>51900</v>
      </c>
      <c r="I100" s="50">
        <f>H100</f>
        <v>51900</v>
      </c>
    </row>
    <row r="101" spans="1:9" ht="12">
      <c r="A101" s="44">
        <v>41360</v>
      </c>
      <c r="B101" t="s">
        <v>1275</v>
      </c>
      <c r="C101" t="s">
        <v>1315</v>
      </c>
      <c r="D101" t="s">
        <v>14</v>
      </c>
      <c r="E101" s="2">
        <v>10041</v>
      </c>
      <c r="F101" s="64" t="s">
        <v>1320</v>
      </c>
      <c r="G101" s="65">
        <v>9020355381</v>
      </c>
      <c r="H101" s="50">
        <v>5300</v>
      </c>
      <c r="I101" s="50">
        <f>H101</f>
        <v>5300</v>
      </c>
    </row>
    <row r="102" spans="1:9" ht="12">
      <c r="A102" s="44">
        <v>41355</v>
      </c>
      <c r="B102" t="s">
        <v>1274</v>
      </c>
      <c r="C102" t="s">
        <v>1298</v>
      </c>
      <c r="D102" t="s">
        <v>14</v>
      </c>
      <c r="E102" s="2">
        <v>11034</v>
      </c>
      <c r="F102" t="s">
        <v>333</v>
      </c>
      <c r="G102" s="65" t="s">
        <v>1305</v>
      </c>
      <c r="H102" s="50">
        <v>536903.4</v>
      </c>
      <c r="I102" s="50">
        <f>H102</f>
        <v>536903.4</v>
      </c>
    </row>
    <row r="104" spans="6:9" ht="12.75" thickBot="1">
      <c r="F104" s="12" t="s">
        <v>1333</v>
      </c>
      <c r="H104" s="55">
        <f>SUM(H100:H103)</f>
        <v>594103.4</v>
      </c>
      <c r="I104" s="55">
        <f>SUM(I100:I103)</f>
        <v>594103.4</v>
      </c>
    </row>
    <row r="105" ht="12.75" thickTop="1"/>
    <row r="106" spans="1:8" ht="12">
      <c r="A106" s="44">
        <v>41367</v>
      </c>
      <c r="B106" t="s">
        <v>1359</v>
      </c>
      <c r="C106" t="s">
        <v>1360</v>
      </c>
      <c r="D106" t="s">
        <v>14</v>
      </c>
      <c r="E106" s="4" t="s">
        <v>62</v>
      </c>
      <c r="F106" s="80" t="s">
        <v>802</v>
      </c>
      <c r="G106" s="116">
        <v>90207876</v>
      </c>
      <c r="H106" s="50">
        <v>141515.99</v>
      </c>
    </row>
    <row r="107" spans="1:9" ht="12">
      <c r="A107" s="44">
        <v>41374</v>
      </c>
      <c r="B107" t="s">
        <v>1364</v>
      </c>
      <c r="C107" t="s">
        <v>1368</v>
      </c>
      <c r="D107" t="s">
        <v>14</v>
      </c>
      <c r="E107" s="4" t="s">
        <v>62</v>
      </c>
      <c r="F107" s="80" t="s">
        <v>958</v>
      </c>
      <c r="G107" s="116">
        <v>86453</v>
      </c>
      <c r="H107" s="50">
        <v>2094</v>
      </c>
      <c r="I107" s="50">
        <f>SUM(H106:H107)</f>
        <v>143609.99</v>
      </c>
    </row>
    <row r="108" spans="1:8" ht="12">
      <c r="A108" s="44">
        <v>41367</v>
      </c>
      <c r="B108" t="s">
        <v>1339</v>
      </c>
      <c r="C108" t="s">
        <v>1347</v>
      </c>
      <c r="D108" t="s">
        <v>14</v>
      </c>
      <c r="E108" s="2">
        <v>10041</v>
      </c>
      <c r="F108" s="64" t="s">
        <v>1320</v>
      </c>
      <c r="G108" s="65">
        <v>902355857</v>
      </c>
      <c r="H108" s="50">
        <v>716633</v>
      </c>
    </row>
    <row r="109" spans="1:8" ht="12">
      <c r="A109" s="44">
        <v>41367</v>
      </c>
      <c r="B109" t="s">
        <v>1339</v>
      </c>
      <c r="C109" t="s">
        <v>1348</v>
      </c>
      <c r="D109" t="s">
        <v>14</v>
      </c>
      <c r="E109" s="2">
        <v>10041</v>
      </c>
      <c r="F109" s="64" t="s">
        <v>1320</v>
      </c>
      <c r="G109" s="65">
        <v>902356381</v>
      </c>
      <c r="H109" s="50">
        <v>500</v>
      </c>
    </row>
    <row r="110" spans="1:8" ht="12">
      <c r="A110" s="44">
        <v>41367</v>
      </c>
      <c r="B110" t="s">
        <v>1339</v>
      </c>
      <c r="C110" t="s">
        <v>1349</v>
      </c>
      <c r="D110" t="s">
        <v>14</v>
      </c>
      <c r="E110" s="2">
        <v>10041</v>
      </c>
      <c r="F110" s="64" t="s">
        <v>1320</v>
      </c>
      <c r="G110" s="65">
        <v>902356506</v>
      </c>
      <c r="H110" s="50">
        <v>18180</v>
      </c>
    </row>
    <row r="111" spans="1:8" ht="12">
      <c r="A111" s="44">
        <v>41367</v>
      </c>
      <c r="B111" t="s">
        <v>1359</v>
      </c>
      <c r="C111" t="s">
        <v>1361</v>
      </c>
      <c r="D111" t="s">
        <v>14</v>
      </c>
      <c r="E111" s="2">
        <v>10041</v>
      </c>
      <c r="F111" s="80" t="s">
        <v>802</v>
      </c>
      <c r="G111" s="65">
        <v>90207894</v>
      </c>
      <c r="H111" s="50">
        <v>2590</v>
      </c>
    </row>
    <row r="112" spans="1:8" ht="12">
      <c r="A112" s="44">
        <v>41367</v>
      </c>
      <c r="B112" t="s">
        <v>1359</v>
      </c>
      <c r="C112" t="s">
        <v>1362</v>
      </c>
      <c r="D112" t="s">
        <v>14</v>
      </c>
      <c r="E112" s="2">
        <v>10041</v>
      </c>
      <c r="F112" s="64" t="s">
        <v>1320</v>
      </c>
      <c r="G112" s="72" t="s">
        <v>1438</v>
      </c>
      <c r="H112" s="50">
        <v>4292</v>
      </c>
    </row>
    <row r="113" spans="1:9" ht="12">
      <c r="A113" s="44">
        <v>41367</v>
      </c>
      <c r="B113" t="s">
        <v>1359</v>
      </c>
      <c r="C113" t="s">
        <v>1363</v>
      </c>
      <c r="D113" t="s">
        <v>14</v>
      </c>
      <c r="E113" s="2">
        <v>10041</v>
      </c>
      <c r="F113" s="64" t="s">
        <v>1320</v>
      </c>
      <c r="G113" s="72">
        <v>9020357376</v>
      </c>
      <c r="H113" s="50">
        <v>5095</v>
      </c>
      <c r="I113" s="50">
        <f>SUM(H108:H113)</f>
        <v>747290</v>
      </c>
    </row>
    <row r="114" spans="1:8" ht="12">
      <c r="A114" s="44">
        <v>41381</v>
      </c>
      <c r="B114" t="s">
        <v>1380</v>
      </c>
      <c r="C114" t="s">
        <v>1385</v>
      </c>
      <c r="D114" t="s">
        <v>14</v>
      </c>
      <c r="E114" s="2">
        <v>11001</v>
      </c>
      <c r="F114" s="64" t="s">
        <v>1386</v>
      </c>
      <c r="G114" s="3">
        <v>10069023</v>
      </c>
      <c r="H114" s="50">
        <v>7850</v>
      </c>
    </row>
    <row r="115" spans="1:9" ht="12">
      <c r="A115" s="44">
        <v>41388</v>
      </c>
      <c r="B115" t="s">
        <v>1395</v>
      </c>
      <c r="C115" t="s">
        <v>1402</v>
      </c>
      <c r="D115" t="s">
        <v>14</v>
      </c>
      <c r="E115" s="2">
        <v>11001</v>
      </c>
      <c r="F115" s="64" t="s">
        <v>1386</v>
      </c>
      <c r="G115" s="3">
        <v>10087981</v>
      </c>
      <c r="H115" s="50">
        <v>1535</v>
      </c>
      <c r="I115" s="50">
        <f>SUM(H114:H115)</f>
        <v>9385</v>
      </c>
    </row>
    <row r="117" spans="6:9" ht="12.75" thickBot="1">
      <c r="F117" s="12" t="s">
        <v>1444</v>
      </c>
      <c r="H117" s="55">
        <f>SUM(H106:H116)</f>
        <v>900284.99</v>
      </c>
      <c r="I117" s="55">
        <f>SUM(I106:I116)</f>
        <v>900284.99</v>
      </c>
    </row>
    <row r="118" ht="12.75" thickTop="1"/>
    <row r="119" spans="1:9" ht="12">
      <c r="A119" s="44">
        <v>41424</v>
      </c>
      <c r="B119" s="44" t="s">
        <v>1505</v>
      </c>
      <c r="C119" s="9" t="s">
        <v>1507</v>
      </c>
      <c r="D119" t="s">
        <v>14</v>
      </c>
      <c r="E119" s="4" t="s">
        <v>62</v>
      </c>
      <c r="F119" s="80" t="s">
        <v>802</v>
      </c>
      <c r="G119" s="116">
        <v>90215668</v>
      </c>
      <c r="H119" s="50">
        <v>70758.02</v>
      </c>
      <c r="I119" s="50"/>
    </row>
    <row r="120" spans="1:9" ht="12">
      <c r="A120" s="44">
        <v>41424</v>
      </c>
      <c r="B120" s="44" t="s">
        <v>1505</v>
      </c>
      <c r="C120" s="9" t="s">
        <v>1508</v>
      </c>
      <c r="D120" t="s">
        <v>14</v>
      </c>
      <c r="E120" s="4" t="s">
        <v>62</v>
      </c>
      <c r="F120" s="80" t="s">
        <v>1534</v>
      </c>
      <c r="G120" s="105" t="s">
        <v>1535</v>
      </c>
      <c r="H120" s="50">
        <v>27500</v>
      </c>
      <c r="I120" s="50">
        <f>SUM(H119:H120)</f>
        <v>98258.02</v>
      </c>
    </row>
    <row r="121" spans="1:9" ht="12">
      <c r="A121" s="44">
        <v>41395</v>
      </c>
      <c r="B121" s="74" t="s">
        <v>1450</v>
      </c>
      <c r="C121" s="9" t="s">
        <v>1465</v>
      </c>
      <c r="D121" s="9" t="s">
        <v>14</v>
      </c>
      <c r="E121" s="73">
        <v>11034</v>
      </c>
      <c r="F121" s="9" t="s">
        <v>333</v>
      </c>
      <c r="G121" s="68" t="s">
        <v>1455</v>
      </c>
      <c r="H121" s="50">
        <v>594337.75</v>
      </c>
      <c r="I121" s="50">
        <f>H121</f>
        <v>594337.75</v>
      </c>
    </row>
    <row r="123" spans="6:9" ht="12.75" thickBot="1">
      <c r="F123" s="12" t="s">
        <v>1637</v>
      </c>
      <c r="H123" s="55">
        <f>SUM(H119:H122)</f>
        <v>692595.77</v>
      </c>
      <c r="I123" s="55">
        <f>SUM(I119:I122)</f>
        <v>692595.77</v>
      </c>
    </row>
    <row r="124" ht="12.75" thickTop="1"/>
    <row r="125" spans="1:9" ht="12">
      <c r="A125" s="44">
        <v>41438</v>
      </c>
      <c r="B125" s="44" t="s">
        <v>1573</v>
      </c>
      <c r="C125" t="s">
        <v>1583</v>
      </c>
      <c r="D125" t="s">
        <v>14</v>
      </c>
      <c r="E125" s="4" t="s">
        <v>62</v>
      </c>
      <c r="F125" s="80" t="s">
        <v>74</v>
      </c>
      <c r="G125" s="105">
        <v>269814369</v>
      </c>
      <c r="H125" s="50">
        <v>3140</v>
      </c>
      <c r="I125" s="50"/>
    </row>
    <row r="126" spans="1:9" ht="12">
      <c r="A126" s="44">
        <v>41438</v>
      </c>
      <c r="B126" s="44" t="s">
        <v>1573</v>
      </c>
      <c r="C126" t="s">
        <v>1589</v>
      </c>
      <c r="D126" t="s">
        <v>14</v>
      </c>
      <c r="E126" s="4" t="s">
        <v>62</v>
      </c>
      <c r="F126" s="80" t="s">
        <v>1534</v>
      </c>
      <c r="G126" s="105" t="s">
        <v>1602</v>
      </c>
      <c r="H126" s="50">
        <v>136575</v>
      </c>
      <c r="I126" s="50"/>
    </row>
    <row r="127" spans="1:9" ht="12">
      <c r="A127" s="44">
        <v>41449</v>
      </c>
      <c r="B127" s="44" t="s">
        <v>1606</v>
      </c>
      <c r="C127" t="s">
        <v>1613</v>
      </c>
      <c r="D127" t="s">
        <v>14</v>
      </c>
      <c r="E127" s="4" t="s">
        <v>62</v>
      </c>
      <c r="F127" s="80" t="s">
        <v>1534</v>
      </c>
      <c r="G127" s="3" t="s">
        <v>1627</v>
      </c>
      <c r="H127" s="50">
        <v>8200</v>
      </c>
      <c r="I127" s="50"/>
    </row>
    <row r="128" spans="1:9" ht="12">
      <c r="A128" s="44">
        <v>41449</v>
      </c>
      <c r="B128" s="44" t="s">
        <v>51</v>
      </c>
      <c r="C128"/>
      <c r="D128" t="s">
        <v>14</v>
      </c>
      <c r="E128" s="4" t="s">
        <v>62</v>
      </c>
      <c r="F128" s="80" t="s">
        <v>74</v>
      </c>
      <c r="G128" s="3" t="s">
        <v>1633</v>
      </c>
      <c r="H128" s="50">
        <v>-1612.56</v>
      </c>
      <c r="I128" s="50"/>
    </row>
    <row r="129" spans="1:9" ht="12">
      <c r="A129" s="44">
        <v>41452</v>
      </c>
      <c r="B129" s="44" t="s">
        <v>1646</v>
      </c>
      <c r="C129" t="s">
        <v>1647</v>
      </c>
      <c r="D129" t="s">
        <v>14</v>
      </c>
      <c r="E129" s="4" t="s">
        <v>62</v>
      </c>
      <c r="F129" s="80" t="s">
        <v>1652</v>
      </c>
      <c r="G129" s="3">
        <v>130051229</v>
      </c>
      <c r="H129" s="50">
        <v>8167.44</v>
      </c>
      <c r="I129" s="50">
        <f>SUM(H125:H129)</f>
        <v>154469.88</v>
      </c>
    </row>
    <row r="130" spans="1:9" ht="12">
      <c r="A130" s="44">
        <v>41452</v>
      </c>
      <c r="B130" s="44" t="s">
        <v>1646</v>
      </c>
      <c r="C130" t="s">
        <v>1648</v>
      </c>
      <c r="D130" t="s">
        <v>14</v>
      </c>
      <c r="E130" s="2">
        <v>10041</v>
      </c>
      <c r="F130" s="80" t="s">
        <v>1652</v>
      </c>
      <c r="G130" s="3">
        <v>130051229</v>
      </c>
      <c r="H130" s="50">
        <v>742.56</v>
      </c>
      <c r="I130" s="50">
        <f>H130</f>
        <v>742.56</v>
      </c>
    </row>
    <row r="132" spans="6:9" ht="12.75" thickBot="1">
      <c r="F132" s="12" t="s">
        <v>1657</v>
      </c>
      <c r="H132" s="55">
        <f>SUM(H125:H131)</f>
        <v>155212.44</v>
      </c>
      <c r="I132" s="55">
        <f>SUM(I125:I131)</f>
        <v>155212.44</v>
      </c>
    </row>
    <row r="133" ht="12.75" thickTop="1"/>
  </sheetData>
  <sheetProtection/>
  <printOptions/>
  <pageMargins left="0.25" right="0" top="1" bottom="1" header="0.5" footer="0.5"/>
  <pageSetup horizontalDpi="600" verticalDpi="600" orientation="landscape" scale="90"/>
  <headerFooter alignWithMargins="0">
    <oddHeader>&amp;C&amp;"Arial,Bold"&amp;14MCCBL Vendor Payment List-UMB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27"/>
  <sheetViews>
    <sheetView workbookViewId="0" topLeftCell="C1">
      <pane ySplit="3" topLeftCell="BM4" activePane="bottomLeft" state="frozen"/>
      <selection pane="topLeft" activeCell="A1" sqref="A1"/>
      <selection pane="bottomLeft" activeCell="F27" sqref="F27"/>
    </sheetView>
  </sheetViews>
  <sheetFormatPr defaultColWidth="8.8515625" defaultRowHeight="12.75"/>
  <cols>
    <col min="1" max="1" width="9.140625" style="2" customWidth="1"/>
    <col min="2" max="4" width="11.7109375" style="2" customWidth="1"/>
    <col min="5" max="5" width="11.28125" style="2" customWidth="1"/>
    <col min="6" max="6" width="35.7109375" style="3" customWidth="1"/>
    <col min="7" max="7" width="20.7109375" style="2" customWidth="1"/>
    <col min="8" max="8" width="15.7109375" style="10" customWidth="1"/>
    <col min="9" max="9" width="15.7109375" style="0" customWidth="1"/>
  </cols>
  <sheetData>
    <row r="2" ht="12.75" thickBot="1"/>
    <row r="3" spans="1:9" ht="12.75" thickBot="1">
      <c r="A3" s="39" t="s">
        <v>36</v>
      </c>
      <c r="B3" s="39" t="s">
        <v>10</v>
      </c>
      <c r="C3" s="39" t="s">
        <v>26</v>
      </c>
      <c r="D3" s="48" t="s">
        <v>38</v>
      </c>
      <c r="E3" s="40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">
      <c r="A4" s="44"/>
      <c r="B4"/>
      <c r="C4"/>
      <c r="D4"/>
      <c r="F4"/>
      <c r="G4" s="3"/>
      <c r="H4" s="50"/>
      <c r="I4" s="50"/>
    </row>
    <row r="5" spans="1:9" ht="12">
      <c r="A5" s="44"/>
      <c r="B5"/>
      <c r="C5"/>
      <c r="D5"/>
      <c r="F5" s="12" t="s">
        <v>233</v>
      </c>
      <c r="G5" s="3"/>
      <c r="H5" s="50"/>
      <c r="I5" s="50"/>
    </row>
    <row r="6" spans="1:11" ht="12">
      <c r="A6" s="44"/>
      <c r="B6"/>
      <c r="C6"/>
      <c r="D6"/>
      <c r="E6" s="4"/>
      <c r="F6" s="64"/>
      <c r="G6" s="66"/>
      <c r="H6" s="79"/>
      <c r="I6" s="79"/>
      <c r="K6" s="62"/>
    </row>
    <row r="7" ht="12">
      <c r="F7" s="12" t="s">
        <v>404</v>
      </c>
    </row>
    <row r="8" ht="12">
      <c r="F8" s="12"/>
    </row>
    <row r="9" ht="12">
      <c r="F9" s="12" t="s">
        <v>547</v>
      </c>
    </row>
    <row r="11" ht="12">
      <c r="F11" s="12" t="s">
        <v>737</v>
      </c>
    </row>
    <row r="13" ht="12">
      <c r="F13" s="12" t="s">
        <v>863</v>
      </c>
    </row>
    <row r="15" ht="12">
      <c r="F15" s="12" t="s">
        <v>973</v>
      </c>
    </row>
    <row r="17" ht="12">
      <c r="F17" s="12" t="s">
        <v>1131</v>
      </c>
    </row>
    <row r="19" ht="12">
      <c r="F19" s="12" t="s">
        <v>1257</v>
      </c>
    </row>
    <row r="21" ht="12">
      <c r="F21" s="12" t="s">
        <v>1338</v>
      </c>
    </row>
    <row r="23" ht="12">
      <c r="F23" s="12" t="s">
        <v>1448</v>
      </c>
    </row>
    <row r="25" ht="12">
      <c r="F25" s="12" t="s">
        <v>1638</v>
      </c>
    </row>
    <row r="27" ht="12">
      <c r="F27" s="12" t="s">
        <v>1658</v>
      </c>
    </row>
  </sheetData>
  <sheetProtection/>
  <printOptions/>
  <pageMargins left="0.5" right="0.25" top="1" bottom="1" header="0.5" footer="0.5"/>
  <pageSetup horizontalDpi="600" verticalDpi="600" orientation="landscape" scale="90"/>
  <headerFooter alignWithMargins="0">
    <oddHeader>&amp;C&amp;"Arial,Bold"&amp;14MCCBL Vendor Payment List-UMBI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I272"/>
  <sheetViews>
    <sheetView workbookViewId="0" topLeftCell="B1">
      <pane ySplit="3" topLeftCell="BM67" activePane="bottomLeft" state="frozen"/>
      <selection pane="topLeft" activeCell="A1" sqref="A1"/>
      <selection pane="bottomLeft" activeCell="I83" sqref="I83"/>
    </sheetView>
  </sheetViews>
  <sheetFormatPr defaultColWidth="8.851562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2" customWidth="1"/>
    <col min="6" max="6" width="33.28125" style="0" customWidth="1"/>
    <col min="7" max="7" width="22.421875" style="0" customWidth="1"/>
    <col min="8" max="8" width="15.7109375" style="10" customWidth="1"/>
    <col min="9" max="9" width="15.7109375" style="0" customWidth="1"/>
  </cols>
  <sheetData>
    <row r="2" ht="12.75" thickBot="1"/>
    <row r="3" spans="1:9" ht="12.75" thickBot="1">
      <c r="A3" s="39" t="s">
        <v>36</v>
      </c>
      <c r="B3" s="39" t="s">
        <v>10</v>
      </c>
      <c r="C3" s="39" t="s">
        <v>26</v>
      </c>
      <c r="D3" s="48" t="s">
        <v>38</v>
      </c>
      <c r="E3" s="40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">
      <c r="A4" s="44">
        <v>41095</v>
      </c>
      <c r="B4" t="s">
        <v>82</v>
      </c>
      <c r="C4" t="s">
        <v>94</v>
      </c>
      <c r="D4" t="s">
        <v>16</v>
      </c>
      <c r="E4" s="2">
        <v>10048</v>
      </c>
      <c r="F4" s="80" t="s">
        <v>4</v>
      </c>
      <c r="G4" s="88">
        <v>1</v>
      </c>
      <c r="H4" s="50">
        <v>11000</v>
      </c>
      <c r="I4" s="50"/>
    </row>
    <row r="5" spans="1:9" ht="12">
      <c r="A5" s="44">
        <v>41095</v>
      </c>
      <c r="B5" t="s">
        <v>82</v>
      </c>
      <c r="C5" t="s">
        <v>100</v>
      </c>
      <c r="D5" t="s">
        <v>16</v>
      </c>
      <c r="E5" s="2">
        <v>10048</v>
      </c>
      <c r="F5" s="76" t="s">
        <v>69</v>
      </c>
      <c r="G5" s="88">
        <v>8</v>
      </c>
      <c r="H5" s="50">
        <v>314477.1</v>
      </c>
      <c r="I5" s="50"/>
    </row>
    <row r="6" spans="1:9" ht="12">
      <c r="A6" s="44">
        <v>41108</v>
      </c>
      <c r="B6" t="s">
        <v>148</v>
      </c>
      <c r="C6" t="s">
        <v>154</v>
      </c>
      <c r="D6" t="s">
        <v>16</v>
      </c>
      <c r="E6" s="2">
        <v>10048</v>
      </c>
      <c r="F6" s="80" t="s">
        <v>4</v>
      </c>
      <c r="G6" s="69" t="s">
        <v>169</v>
      </c>
      <c r="H6" s="50">
        <v>9000</v>
      </c>
      <c r="I6" s="50">
        <f>SUM(H4:H6)</f>
        <v>334477.1</v>
      </c>
    </row>
    <row r="7" spans="1:9" ht="12">
      <c r="A7" s="44"/>
      <c r="B7"/>
      <c r="C7"/>
      <c r="D7"/>
      <c r="G7" s="3"/>
      <c r="H7" s="50"/>
      <c r="I7" s="50"/>
    </row>
    <row r="8" spans="1:9" ht="12.75" thickBot="1">
      <c r="A8" s="44"/>
      <c r="B8"/>
      <c r="C8"/>
      <c r="D8"/>
      <c r="F8" s="12" t="s">
        <v>232</v>
      </c>
      <c r="G8" s="3"/>
      <c r="H8" s="55">
        <f>SUM(H4:H7)</f>
        <v>334477.1</v>
      </c>
      <c r="I8" s="55">
        <f>SUM(I6:I7)</f>
        <v>334477.1</v>
      </c>
    </row>
    <row r="9" spans="1:9" ht="12.75" thickTop="1">
      <c r="A9" s="44"/>
      <c r="B9"/>
      <c r="C9"/>
      <c r="D9"/>
      <c r="G9" s="3"/>
      <c r="H9" s="50"/>
      <c r="I9" s="50"/>
    </row>
    <row r="10" spans="1:9" ht="12">
      <c r="A10" s="44">
        <v>41129</v>
      </c>
      <c r="B10" t="s">
        <v>255</v>
      </c>
      <c r="C10" t="s">
        <v>258</v>
      </c>
      <c r="D10" t="s">
        <v>16</v>
      </c>
      <c r="E10" s="2">
        <v>10008</v>
      </c>
      <c r="F10" s="64" t="s">
        <v>287</v>
      </c>
      <c r="G10" s="88" t="s">
        <v>288</v>
      </c>
      <c r="H10" s="50">
        <v>6235.8</v>
      </c>
      <c r="I10" s="50"/>
    </row>
    <row r="11" spans="1:9" ht="12">
      <c r="A11" s="44">
        <v>41129</v>
      </c>
      <c r="B11" t="s">
        <v>255</v>
      </c>
      <c r="C11" t="s">
        <v>259</v>
      </c>
      <c r="D11" t="s">
        <v>16</v>
      </c>
      <c r="E11" s="2">
        <v>10008</v>
      </c>
      <c r="F11" s="64" t="s">
        <v>287</v>
      </c>
      <c r="G11" s="88" t="s">
        <v>289</v>
      </c>
      <c r="H11" s="50">
        <v>28682.4</v>
      </c>
      <c r="I11" s="50">
        <f>SUM(H10:H11)</f>
        <v>34918.200000000004</v>
      </c>
    </row>
    <row r="12" spans="1:9" ht="12">
      <c r="A12" s="44">
        <v>41129</v>
      </c>
      <c r="B12" t="s">
        <v>255</v>
      </c>
      <c r="C12" t="s">
        <v>268</v>
      </c>
      <c r="D12" t="s">
        <v>16</v>
      </c>
      <c r="E12" s="2">
        <v>10048</v>
      </c>
      <c r="F12" s="76" t="s">
        <v>69</v>
      </c>
      <c r="G12" s="69">
        <v>9</v>
      </c>
      <c r="H12" s="50">
        <v>323905.35</v>
      </c>
      <c r="I12" s="50">
        <f>H12</f>
        <v>323905.35</v>
      </c>
    </row>
    <row r="13" spans="1:9" ht="12">
      <c r="A13" s="44"/>
      <c r="B13"/>
      <c r="C13"/>
      <c r="D13"/>
      <c r="G13" s="3"/>
      <c r="H13" s="50"/>
      <c r="I13" s="50"/>
    </row>
    <row r="14" spans="1:9" ht="12.75" thickBot="1">
      <c r="A14" s="44"/>
      <c r="B14"/>
      <c r="C14"/>
      <c r="D14"/>
      <c r="F14" s="12" t="s">
        <v>405</v>
      </c>
      <c r="G14" s="3"/>
      <c r="H14" s="55">
        <f>SUM(H10:H13)</f>
        <v>358823.55</v>
      </c>
      <c r="I14" s="55">
        <f>SUM(I10:I13)</f>
        <v>358823.55</v>
      </c>
    </row>
    <row r="15" spans="1:9" ht="12.75" thickTop="1">
      <c r="A15" s="44"/>
      <c r="B15"/>
      <c r="C15"/>
      <c r="D15"/>
      <c r="G15" s="3"/>
      <c r="H15" s="50"/>
      <c r="I15" s="50"/>
    </row>
    <row r="16" spans="1:9" ht="12">
      <c r="A16" s="44">
        <v>41178</v>
      </c>
      <c r="B16" t="s">
        <v>525</v>
      </c>
      <c r="C16" t="s">
        <v>530</v>
      </c>
      <c r="D16" t="s">
        <v>16</v>
      </c>
      <c r="E16" s="4" t="s">
        <v>531</v>
      </c>
      <c r="F16" s="64" t="s">
        <v>537</v>
      </c>
      <c r="G16" s="69">
        <v>57522</v>
      </c>
      <c r="H16" s="50">
        <v>825</v>
      </c>
      <c r="I16" s="50">
        <f>H16</f>
        <v>825</v>
      </c>
    </row>
    <row r="17" spans="1:9" ht="12">
      <c r="A17" s="44">
        <v>41158</v>
      </c>
      <c r="B17" t="s">
        <v>419</v>
      </c>
      <c r="C17" t="s">
        <v>435</v>
      </c>
      <c r="D17" t="s">
        <v>16</v>
      </c>
      <c r="E17" s="2">
        <v>10008</v>
      </c>
      <c r="F17" s="64" t="s">
        <v>287</v>
      </c>
      <c r="G17" s="69" t="s">
        <v>456</v>
      </c>
      <c r="H17" s="50">
        <v>30726.8</v>
      </c>
      <c r="I17" s="50">
        <f>H17</f>
        <v>30726.8</v>
      </c>
    </row>
    <row r="18" spans="1:9" ht="12">
      <c r="A18" s="44">
        <v>41164</v>
      </c>
      <c r="B18" t="s">
        <v>466</v>
      </c>
      <c r="C18" t="s">
        <v>473</v>
      </c>
      <c r="D18" t="s">
        <v>16</v>
      </c>
      <c r="E18" s="2">
        <v>10048</v>
      </c>
      <c r="F18" s="80" t="s">
        <v>4</v>
      </c>
      <c r="G18" s="96">
        <v>3</v>
      </c>
      <c r="H18" s="50">
        <v>34000</v>
      </c>
      <c r="I18" s="50"/>
    </row>
    <row r="19" spans="1:9" ht="12">
      <c r="A19" s="44">
        <v>41164</v>
      </c>
      <c r="B19" t="s">
        <v>466</v>
      </c>
      <c r="C19" t="s">
        <v>474</v>
      </c>
      <c r="D19" t="s">
        <v>16</v>
      </c>
      <c r="E19" s="2">
        <v>10048</v>
      </c>
      <c r="F19" s="80" t="s">
        <v>4</v>
      </c>
      <c r="G19" s="96">
        <v>4</v>
      </c>
      <c r="H19" s="50">
        <v>3000</v>
      </c>
      <c r="I19" s="50"/>
    </row>
    <row r="20" spans="1:9" ht="12">
      <c r="A20" s="44">
        <v>41164</v>
      </c>
      <c r="B20" t="s">
        <v>466</v>
      </c>
      <c r="C20" t="s">
        <v>475</v>
      </c>
      <c r="D20" t="s">
        <v>16</v>
      </c>
      <c r="E20" s="2">
        <v>10048</v>
      </c>
      <c r="F20" s="80" t="s">
        <v>69</v>
      </c>
      <c r="G20" s="69">
        <v>10</v>
      </c>
      <c r="H20" s="50">
        <v>127896.71</v>
      </c>
      <c r="I20" s="50"/>
    </row>
    <row r="21" spans="1:9" ht="12">
      <c r="A21" s="44">
        <v>41171</v>
      </c>
      <c r="B21" t="s">
        <v>489</v>
      </c>
      <c r="C21" t="s">
        <v>497</v>
      </c>
      <c r="D21" t="s">
        <v>16</v>
      </c>
      <c r="E21" s="2">
        <v>10048</v>
      </c>
      <c r="F21" s="80" t="s">
        <v>511</v>
      </c>
      <c r="G21" s="69" t="s">
        <v>512</v>
      </c>
      <c r="H21" s="50">
        <v>2720</v>
      </c>
      <c r="I21" s="50">
        <f>SUM(H18:H21)</f>
        <v>167616.71000000002</v>
      </c>
    </row>
    <row r="22" spans="1:9" ht="12">
      <c r="A22" s="44"/>
      <c r="B22"/>
      <c r="C22"/>
      <c r="D22"/>
      <c r="G22" s="3"/>
      <c r="H22" s="50"/>
      <c r="I22" s="50"/>
    </row>
    <row r="23" spans="1:9" ht="12.75" thickBot="1">
      <c r="A23" s="44"/>
      <c r="B23"/>
      <c r="C23"/>
      <c r="D23"/>
      <c r="F23" s="12" t="s">
        <v>546</v>
      </c>
      <c r="G23" s="3"/>
      <c r="H23" s="55">
        <f>SUM(H16:H22)</f>
        <v>199168.51</v>
      </c>
      <c r="I23" s="55">
        <f>SUM(I16:I22)</f>
        <v>199168.51</v>
      </c>
    </row>
    <row r="24" spans="1:9" ht="12.75" thickTop="1">
      <c r="A24" s="44"/>
      <c r="B24"/>
      <c r="C24"/>
      <c r="D24"/>
      <c r="G24" s="3"/>
      <c r="H24" s="50"/>
      <c r="I24" s="50"/>
    </row>
    <row r="25" spans="1:9" ht="12">
      <c r="A25" s="44">
        <v>41206</v>
      </c>
      <c r="B25" t="s">
        <v>647</v>
      </c>
      <c r="C25" t="s">
        <v>661</v>
      </c>
      <c r="D25" t="s">
        <v>16</v>
      </c>
      <c r="E25" s="4" t="s">
        <v>531</v>
      </c>
      <c r="F25" s="64" t="s">
        <v>537</v>
      </c>
      <c r="G25" s="69">
        <v>57724</v>
      </c>
      <c r="H25" s="50">
        <v>270</v>
      </c>
      <c r="I25" s="50">
        <f>H25</f>
        <v>270</v>
      </c>
    </row>
    <row r="26" spans="1:9" ht="12">
      <c r="A26" s="44">
        <v>41199</v>
      </c>
      <c r="B26" t="s">
        <v>587</v>
      </c>
      <c r="C26" t="s">
        <v>597</v>
      </c>
      <c r="D26" t="s">
        <v>16</v>
      </c>
      <c r="E26" s="2">
        <v>10008</v>
      </c>
      <c r="F26" s="64" t="s">
        <v>287</v>
      </c>
      <c r="G26" s="69" t="s">
        <v>641</v>
      </c>
      <c r="H26" s="50">
        <v>22127.4</v>
      </c>
      <c r="I26" s="50">
        <f>H26</f>
        <v>22127.4</v>
      </c>
    </row>
    <row r="27" spans="1:9" ht="12">
      <c r="A27" s="44">
        <v>41192</v>
      </c>
      <c r="B27" t="s">
        <v>566</v>
      </c>
      <c r="C27" t="s">
        <v>577</v>
      </c>
      <c r="D27" t="s">
        <v>16</v>
      </c>
      <c r="E27" s="2">
        <v>10048</v>
      </c>
      <c r="F27" s="80" t="s">
        <v>4</v>
      </c>
      <c r="G27" s="69">
        <v>126158</v>
      </c>
      <c r="H27" s="50">
        <v>2500</v>
      </c>
      <c r="I27" s="50"/>
    </row>
    <row r="28" spans="1:9" ht="12">
      <c r="A28" s="44">
        <v>41199</v>
      </c>
      <c r="B28" t="s">
        <v>587</v>
      </c>
      <c r="C28" t="s">
        <v>600</v>
      </c>
      <c r="D28" t="s">
        <v>16</v>
      </c>
      <c r="E28" s="2">
        <v>10048</v>
      </c>
      <c r="F28" s="80" t="s">
        <v>69</v>
      </c>
      <c r="G28" s="69">
        <v>11</v>
      </c>
      <c r="H28" s="50">
        <v>65517.92</v>
      </c>
      <c r="I28" s="50"/>
    </row>
    <row r="29" spans="1:9" ht="12">
      <c r="A29" s="44">
        <v>41206</v>
      </c>
      <c r="B29" t="s">
        <v>647</v>
      </c>
      <c r="C29" t="s">
        <v>662</v>
      </c>
      <c r="D29" t="s">
        <v>16</v>
      </c>
      <c r="E29" s="2">
        <v>10048</v>
      </c>
      <c r="F29" s="80" t="s">
        <v>69</v>
      </c>
      <c r="G29" s="69" t="s">
        <v>220</v>
      </c>
      <c r="H29" s="50">
        <v>290484.52</v>
      </c>
      <c r="I29" s="50">
        <f>SUM(H27:H29)</f>
        <v>358502.44</v>
      </c>
    </row>
    <row r="30" spans="1:9" ht="12">
      <c r="A30" s="44">
        <v>41206</v>
      </c>
      <c r="B30" t="s">
        <v>647</v>
      </c>
      <c r="C30" t="s">
        <v>663</v>
      </c>
      <c r="D30" t="s">
        <v>16</v>
      </c>
      <c r="E30" s="2">
        <v>11041</v>
      </c>
      <c r="F30" s="80" t="s">
        <v>69</v>
      </c>
      <c r="G30" s="69" t="s">
        <v>220</v>
      </c>
      <c r="H30" s="50">
        <v>39133.71</v>
      </c>
      <c r="I30" s="50">
        <f>H30</f>
        <v>39133.71</v>
      </c>
    </row>
    <row r="31" spans="1:9" ht="12">
      <c r="A31" s="44"/>
      <c r="B31"/>
      <c r="C31"/>
      <c r="D31"/>
      <c r="G31" s="3"/>
      <c r="H31" s="50"/>
      <c r="I31" s="50"/>
    </row>
    <row r="32" spans="1:9" ht="12.75" thickBot="1">
      <c r="A32" s="44"/>
      <c r="B32"/>
      <c r="C32"/>
      <c r="D32"/>
      <c r="F32" s="12" t="s">
        <v>736</v>
      </c>
      <c r="G32" s="3"/>
      <c r="H32" s="55">
        <f>SUM(H25:H31)</f>
        <v>420033.55000000005</v>
      </c>
      <c r="I32" s="55">
        <f>SUM(I25:I31)</f>
        <v>420033.55000000005</v>
      </c>
    </row>
    <row r="33" spans="1:9" ht="12.75" thickTop="1">
      <c r="A33" s="44"/>
      <c r="B33"/>
      <c r="C33"/>
      <c r="D33"/>
      <c r="G33" s="3"/>
      <c r="H33" s="50"/>
      <c r="I33" s="50"/>
    </row>
    <row r="34" spans="1:9" ht="12">
      <c r="A34" s="44">
        <v>41227</v>
      </c>
      <c r="B34" t="s">
        <v>740</v>
      </c>
      <c r="C34" t="s">
        <v>768</v>
      </c>
      <c r="D34" t="s">
        <v>16</v>
      </c>
      <c r="E34" s="2">
        <v>10008</v>
      </c>
      <c r="F34" s="64" t="s">
        <v>287</v>
      </c>
      <c r="G34" s="69" t="s">
        <v>817</v>
      </c>
      <c r="H34" s="50">
        <v>14181.6</v>
      </c>
      <c r="I34" s="50">
        <f>H34</f>
        <v>14181.6</v>
      </c>
    </row>
    <row r="35" spans="1:9" ht="12">
      <c r="A35" s="44">
        <v>41220</v>
      </c>
      <c r="B35" t="s">
        <v>739</v>
      </c>
      <c r="C35" t="s">
        <v>747</v>
      </c>
      <c r="D35" t="s">
        <v>16</v>
      </c>
      <c r="E35" s="2">
        <v>11041</v>
      </c>
      <c r="F35" s="80" t="s">
        <v>69</v>
      </c>
      <c r="G35" s="69">
        <v>6</v>
      </c>
      <c r="H35" s="50">
        <v>24000</v>
      </c>
      <c r="I35" s="50"/>
    </row>
    <row r="36" spans="1:9" ht="12">
      <c r="A36" s="44">
        <v>41227</v>
      </c>
      <c r="B36" t="s">
        <v>740</v>
      </c>
      <c r="C36" t="s">
        <v>770</v>
      </c>
      <c r="D36" t="s">
        <v>16</v>
      </c>
      <c r="E36" s="2">
        <v>11041</v>
      </c>
      <c r="F36" s="80" t="s">
        <v>511</v>
      </c>
      <c r="G36" s="69">
        <v>365251</v>
      </c>
      <c r="H36" s="50">
        <v>160</v>
      </c>
      <c r="I36" s="50">
        <f>SUM(H35:H36)</f>
        <v>24160</v>
      </c>
    </row>
    <row r="37" spans="1:9" ht="12">
      <c r="A37" s="44">
        <v>41241</v>
      </c>
      <c r="B37" t="s">
        <v>828</v>
      </c>
      <c r="C37" t="s">
        <v>834</v>
      </c>
      <c r="D37" t="s">
        <v>16</v>
      </c>
      <c r="E37" s="2">
        <v>12049</v>
      </c>
      <c r="F37" s="64" t="s">
        <v>847</v>
      </c>
      <c r="G37" s="88">
        <v>2</v>
      </c>
      <c r="H37" s="50">
        <v>18620</v>
      </c>
      <c r="I37" s="50">
        <f>H37</f>
        <v>18620</v>
      </c>
    </row>
    <row r="38" spans="1:9" ht="12">
      <c r="A38" s="44"/>
      <c r="B38"/>
      <c r="C38"/>
      <c r="D38"/>
      <c r="G38" s="3"/>
      <c r="H38" s="50"/>
      <c r="I38" s="50"/>
    </row>
    <row r="39" spans="1:9" ht="12.75" thickBot="1">
      <c r="A39" s="44"/>
      <c r="B39"/>
      <c r="C39"/>
      <c r="D39"/>
      <c r="F39" s="12" t="s">
        <v>862</v>
      </c>
      <c r="G39" s="3"/>
      <c r="H39" s="55">
        <f>SUM(H34:H38)</f>
        <v>56961.6</v>
      </c>
      <c r="I39" s="55">
        <f>SUM(I34:I38)</f>
        <v>56961.6</v>
      </c>
    </row>
    <row r="40" spans="1:9" ht="12.75" thickTop="1">
      <c r="A40" s="44"/>
      <c r="B40"/>
      <c r="C40"/>
      <c r="D40"/>
      <c r="G40" s="3"/>
      <c r="H40" s="50"/>
      <c r="I40" s="50"/>
    </row>
    <row r="41" spans="1:9" ht="12">
      <c r="A41" s="44">
        <v>41262</v>
      </c>
      <c r="B41" t="s">
        <v>889</v>
      </c>
      <c r="C41" t="s">
        <v>908</v>
      </c>
      <c r="D41" t="s">
        <v>16</v>
      </c>
      <c r="E41" s="2">
        <v>10008</v>
      </c>
      <c r="F41" s="64" t="s">
        <v>287</v>
      </c>
      <c r="G41" s="88" t="s">
        <v>936</v>
      </c>
      <c r="H41" s="50">
        <v>19050.73</v>
      </c>
      <c r="I41" s="50"/>
    </row>
    <row r="42" spans="1:9" ht="12">
      <c r="A42" s="44">
        <v>41262</v>
      </c>
      <c r="B42" t="s">
        <v>889</v>
      </c>
      <c r="C42" t="s">
        <v>909</v>
      </c>
      <c r="D42" t="s">
        <v>16</v>
      </c>
      <c r="E42" s="2">
        <v>10008</v>
      </c>
      <c r="F42" s="64" t="s">
        <v>287</v>
      </c>
      <c r="G42" s="88" t="s">
        <v>937</v>
      </c>
      <c r="H42" s="50">
        <v>9904.7</v>
      </c>
      <c r="I42" s="50">
        <f>SUM(H41:H42)</f>
        <v>28955.43</v>
      </c>
    </row>
    <row r="43" spans="1:9" ht="12">
      <c r="A43" s="44">
        <v>41256</v>
      </c>
      <c r="B43" t="s">
        <v>874</v>
      </c>
      <c r="C43" t="s">
        <v>886</v>
      </c>
      <c r="D43" t="s">
        <v>16</v>
      </c>
      <c r="E43" s="2">
        <v>11041</v>
      </c>
      <c r="F43" s="80" t="s">
        <v>4</v>
      </c>
      <c r="G43" s="69">
        <v>7</v>
      </c>
      <c r="H43" s="50">
        <v>42000</v>
      </c>
      <c r="I43" s="50"/>
    </row>
    <row r="44" spans="1:9" ht="12">
      <c r="A44" s="44">
        <v>41256</v>
      </c>
      <c r="B44" t="s">
        <v>874</v>
      </c>
      <c r="C44" t="s">
        <v>887</v>
      </c>
      <c r="D44" t="s">
        <v>16</v>
      </c>
      <c r="E44" s="2">
        <v>11041</v>
      </c>
      <c r="F44" s="80" t="s">
        <v>69</v>
      </c>
      <c r="G44" s="69">
        <v>13</v>
      </c>
      <c r="H44" s="50">
        <v>933979.02</v>
      </c>
      <c r="I44" s="50"/>
    </row>
    <row r="45" spans="1:9" ht="12">
      <c r="A45" s="44">
        <v>41256</v>
      </c>
      <c r="B45" t="s">
        <v>874</v>
      </c>
      <c r="C45" t="s">
        <v>888</v>
      </c>
      <c r="D45" t="s">
        <v>16</v>
      </c>
      <c r="E45" s="2">
        <v>11041</v>
      </c>
      <c r="F45" s="80" t="s">
        <v>69</v>
      </c>
      <c r="G45" s="69">
        <v>14</v>
      </c>
      <c r="H45" s="50">
        <v>420700.25</v>
      </c>
      <c r="I45" s="50">
        <f>SUM(H43:H45)</f>
        <v>1396679.27</v>
      </c>
    </row>
    <row r="46" spans="1:9" ht="12">
      <c r="A46" s="44"/>
      <c r="B46"/>
      <c r="C46"/>
      <c r="D46"/>
      <c r="G46" s="3"/>
      <c r="H46" s="50"/>
      <c r="I46" s="50"/>
    </row>
    <row r="47" spans="1:9" ht="12.75" thickBot="1">
      <c r="A47" s="44"/>
      <c r="B47"/>
      <c r="C47"/>
      <c r="D47"/>
      <c r="F47" s="12" t="s">
        <v>974</v>
      </c>
      <c r="G47" s="3"/>
      <c r="H47" s="55">
        <f>SUM(H41:H46)</f>
        <v>1425634.7</v>
      </c>
      <c r="I47" s="55">
        <f>SUM(I41:I46)</f>
        <v>1425634.7</v>
      </c>
    </row>
    <row r="48" spans="1:9" ht="12.75" thickTop="1">
      <c r="A48" s="44"/>
      <c r="B48"/>
      <c r="C48"/>
      <c r="D48"/>
      <c r="G48" s="3"/>
      <c r="H48" s="50"/>
      <c r="I48" s="50"/>
    </row>
    <row r="49" spans="1:9" ht="12">
      <c r="A49" s="44">
        <v>41297</v>
      </c>
      <c r="B49" t="s">
        <v>1039</v>
      </c>
      <c r="C49" t="s">
        <v>1056</v>
      </c>
      <c r="D49" s="3" t="s">
        <v>16</v>
      </c>
      <c r="E49" s="2">
        <v>11041</v>
      </c>
      <c r="F49" s="80" t="s">
        <v>511</v>
      </c>
      <c r="G49" s="69" t="s">
        <v>1099</v>
      </c>
      <c r="H49" s="50">
        <v>1560</v>
      </c>
      <c r="I49" s="50"/>
    </row>
    <row r="50" spans="1:9" ht="12">
      <c r="A50" s="44">
        <v>41304</v>
      </c>
      <c r="B50" t="s">
        <v>1040</v>
      </c>
      <c r="C50" t="s">
        <v>1074</v>
      </c>
      <c r="D50" s="3" t="s">
        <v>16</v>
      </c>
      <c r="E50" s="2">
        <v>11041</v>
      </c>
      <c r="F50" s="80" t="s">
        <v>69</v>
      </c>
      <c r="G50" s="69">
        <v>15</v>
      </c>
      <c r="H50" s="50">
        <v>369348.2</v>
      </c>
      <c r="I50" s="50">
        <f>SUM(H49:H50)</f>
        <v>370908.2</v>
      </c>
    </row>
    <row r="51" spans="1:9" ht="12">
      <c r="A51" s="44"/>
      <c r="B51"/>
      <c r="C51"/>
      <c r="D51"/>
      <c r="G51" s="3"/>
      <c r="H51" s="50"/>
      <c r="I51" s="50"/>
    </row>
    <row r="52" spans="1:9" ht="12.75" thickBot="1">
      <c r="A52" s="44"/>
      <c r="B52"/>
      <c r="C52"/>
      <c r="D52"/>
      <c r="F52" s="12" t="s">
        <v>1130</v>
      </c>
      <c r="G52" s="3"/>
      <c r="H52" s="55">
        <f>SUM(H49:H51)</f>
        <v>370908.2</v>
      </c>
      <c r="I52" s="55">
        <f>SUM(I49:I51)</f>
        <v>370908.2</v>
      </c>
    </row>
    <row r="53" spans="1:9" ht="12.75" thickTop="1">
      <c r="A53" s="44"/>
      <c r="B53"/>
      <c r="C53"/>
      <c r="D53"/>
      <c r="G53" s="3"/>
      <c r="H53" s="50"/>
      <c r="I53" s="50"/>
    </row>
    <row r="54" spans="1:9" ht="12">
      <c r="A54" s="44">
        <v>41332</v>
      </c>
      <c r="B54" t="s">
        <v>1209</v>
      </c>
      <c r="C54" t="s">
        <v>1224</v>
      </c>
      <c r="D54" t="s">
        <v>16</v>
      </c>
      <c r="E54" s="4" t="s">
        <v>531</v>
      </c>
      <c r="F54" s="64" t="s">
        <v>537</v>
      </c>
      <c r="G54" s="69">
        <v>58252</v>
      </c>
      <c r="H54" s="50">
        <v>270</v>
      </c>
      <c r="I54" s="50">
        <f>H54</f>
        <v>270</v>
      </c>
    </row>
    <row r="55" spans="1:9" ht="12">
      <c r="A55" s="44">
        <v>41318</v>
      </c>
      <c r="B55" t="s">
        <v>1166</v>
      </c>
      <c r="C55" t="s">
        <v>1169</v>
      </c>
      <c r="D55" s="93" t="s">
        <v>16</v>
      </c>
      <c r="E55" s="2">
        <v>11041</v>
      </c>
      <c r="F55" s="80" t="s">
        <v>4</v>
      </c>
      <c r="G55" s="96">
        <v>8</v>
      </c>
      <c r="H55" s="50">
        <v>11000</v>
      </c>
      <c r="I55" s="50"/>
    </row>
    <row r="56" spans="1:9" ht="12">
      <c r="A56" s="44">
        <v>41318</v>
      </c>
      <c r="B56" t="s">
        <v>1166</v>
      </c>
      <c r="C56" t="s">
        <v>1170</v>
      </c>
      <c r="D56" s="93" t="s">
        <v>16</v>
      </c>
      <c r="E56" s="2">
        <v>11041</v>
      </c>
      <c r="F56" s="80" t="s">
        <v>4</v>
      </c>
      <c r="G56" s="96">
        <v>9</v>
      </c>
      <c r="H56" s="50">
        <v>30000</v>
      </c>
      <c r="I56" s="50"/>
    </row>
    <row r="57" spans="1:9" ht="12">
      <c r="A57" s="44">
        <v>41332</v>
      </c>
      <c r="B57" t="s">
        <v>1209</v>
      </c>
      <c r="C57" t="s">
        <v>1225</v>
      </c>
      <c r="D57" t="s">
        <v>16</v>
      </c>
      <c r="E57" s="2">
        <v>11041</v>
      </c>
      <c r="F57" s="80" t="s">
        <v>69</v>
      </c>
      <c r="G57" s="96">
        <v>16</v>
      </c>
      <c r="H57" s="50">
        <v>471340.18</v>
      </c>
      <c r="I57" s="50">
        <f>SUM(H55:H57)</f>
        <v>512340.18</v>
      </c>
    </row>
    <row r="58" spans="1:9" ht="12">
      <c r="A58" s="44"/>
      <c r="B58"/>
      <c r="C58"/>
      <c r="D58"/>
      <c r="G58" s="3"/>
      <c r="H58" s="50"/>
      <c r="I58" s="50"/>
    </row>
    <row r="59" spans="1:9" ht="12.75" thickBot="1">
      <c r="A59" s="44"/>
      <c r="B59"/>
      <c r="C59"/>
      <c r="D59"/>
      <c r="F59" s="12" t="s">
        <v>1256</v>
      </c>
      <c r="G59" s="3"/>
      <c r="H59" s="55">
        <f>SUM(H54:H58)</f>
        <v>512610.18</v>
      </c>
      <c r="I59" s="55">
        <f>SUM(I54:I58)</f>
        <v>512610.18</v>
      </c>
    </row>
    <row r="60" spans="1:9" ht="12.75" thickTop="1">
      <c r="A60" s="44"/>
      <c r="B60"/>
      <c r="C60"/>
      <c r="D60"/>
      <c r="G60" s="3"/>
      <c r="H60" s="50"/>
      <c r="I60" s="50"/>
    </row>
    <row r="61" spans="1:9" ht="12">
      <c r="A61" s="44">
        <v>41346</v>
      </c>
      <c r="B61" t="s">
        <v>1273</v>
      </c>
      <c r="C61" t="s">
        <v>1286</v>
      </c>
      <c r="D61" t="s">
        <v>16</v>
      </c>
      <c r="E61" s="2">
        <v>10008</v>
      </c>
      <c r="F61" s="64" t="s">
        <v>287</v>
      </c>
      <c r="G61" s="69" t="s">
        <v>1295</v>
      </c>
      <c r="H61" s="50">
        <v>1387</v>
      </c>
      <c r="I61" s="50">
        <f>H61</f>
        <v>1387</v>
      </c>
    </row>
    <row r="62" spans="1:9" ht="12">
      <c r="A62" s="44">
        <v>41346</v>
      </c>
      <c r="B62" t="s">
        <v>1273</v>
      </c>
      <c r="C62" t="s">
        <v>1284</v>
      </c>
      <c r="D62" t="s">
        <v>16</v>
      </c>
      <c r="E62" s="2">
        <v>11041</v>
      </c>
      <c r="F62" s="80" t="s">
        <v>511</v>
      </c>
      <c r="G62" s="69" t="s">
        <v>1294</v>
      </c>
      <c r="H62" s="50">
        <v>40</v>
      </c>
      <c r="I62" s="50"/>
    </row>
    <row r="63" spans="1:9" ht="12">
      <c r="A63" s="44">
        <v>41346</v>
      </c>
      <c r="B63" t="s">
        <v>1273</v>
      </c>
      <c r="C63" t="s">
        <v>1285</v>
      </c>
      <c r="D63" t="s">
        <v>16</v>
      </c>
      <c r="E63" s="2">
        <v>11041</v>
      </c>
      <c r="F63" s="80" t="s">
        <v>4</v>
      </c>
      <c r="G63" s="69">
        <v>10</v>
      </c>
      <c r="H63" s="50">
        <v>47500</v>
      </c>
      <c r="I63" s="50">
        <f>SUM(H62:H63)</f>
        <v>47540</v>
      </c>
    </row>
    <row r="64" spans="1:9" ht="12">
      <c r="A64" s="44">
        <v>41346</v>
      </c>
      <c r="B64" t="s">
        <v>1273</v>
      </c>
      <c r="C64" t="s">
        <v>1287</v>
      </c>
      <c r="D64" t="s">
        <v>16</v>
      </c>
      <c r="E64" s="2">
        <v>12049</v>
      </c>
      <c r="F64" s="64" t="s">
        <v>847</v>
      </c>
      <c r="G64" s="88">
        <v>3</v>
      </c>
      <c r="H64" s="50">
        <v>8901.1</v>
      </c>
      <c r="I64" s="50">
        <f>H64</f>
        <v>8901.1</v>
      </c>
    </row>
    <row r="65" spans="1:9" ht="12">
      <c r="A65" s="44"/>
      <c r="B65"/>
      <c r="C65"/>
      <c r="D65"/>
      <c r="G65" s="3"/>
      <c r="H65" s="50"/>
      <c r="I65" s="50"/>
    </row>
    <row r="66" spans="1:9" ht="12.75" thickBot="1">
      <c r="A66" s="44"/>
      <c r="B66"/>
      <c r="C66"/>
      <c r="D66"/>
      <c r="F66" s="12" t="s">
        <v>1337</v>
      </c>
      <c r="G66" s="3"/>
      <c r="H66" s="55">
        <f>SUM(H61:H65)</f>
        <v>57828.1</v>
      </c>
      <c r="I66" s="55">
        <f>SUM(I61:I65)</f>
        <v>57828.1</v>
      </c>
    </row>
    <row r="67" spans="1:9" ht="12.75" thickTop="1">
      <c r="A67" s="44"/>
      <c r="B67"/>
      <c r="C67"/>
      <c r="D67"/>
      <c r="G67" s="3"/>
      <c r="H67" s="50"/>
      <c r="I67" s="50"/>
    </row>
    <row r="68" spans="1:8" ht="12">
      <c r="A68" s="44">
        <v>41367</v>
      </c>
      <c r="B68" t="s">
        <v>1339</v>
      </c>
      <c r="C68" t="s">
        <v>1351</v>
      </c>
      <c r="D68" t="s">
        <v>16</v>
      </c>
      <c r="E68" s="2">
        <v>11041</v>
      </c>
      <c r="F68" s="80" t="s">
        <v>69</v>
      </c>
      <c r="G68" s="69">
        <v>17</v>
      </c>
      <c r="H68" s="50">
        <v>146520.05</v>
      </c>
    </row>
    <row r="69" spans="1:8" ht="12">
      <c r="A69" s="44">
        <v>41374</v>
      </c>
      <c r="B69" t="s">
        <v>1364</v>
      </c>
      <c r="C69" t="s">
        <v>1373</v>
      </c>
      <c r="D69" t="s">
        <v>16</v>
      </c>
      <c r="E69" s="2">
        <v>11041</v>
      </c>
      <c r="F69" s="80" t="s">
        <v>4</v>
      </c>
      <c r="G69" s="69">
        <v>11</v>
      </c>
      <c r="H69" s="50">
        <v>86000</v>
      </c>
    </row>
    <row r="70" spans="1:8" ht="12">
      <c r="A70" s="44">
        <v>41388</v>
      </c>
      <c r="B70" t="s">
        <v>1395</v>
      </c>
      <c r="C70" t="s">
        <v>1407</v>
      </c>
      <c r="D70" t="s">
        <v>16</v>
      </c>
      <c r="E70" s="2">
        <v>11041</v>
      </c>
      <c r="F70" s="80" t="s">
        <v>511</v>
      </c>
      <c r="G70" s="69">
        <v>366197</v>
      </c>
      <c r="H70" s="50">
        <v>1680</v>
      </c>
    </row>
    <row r="71" spans="1:9" ht="12">
      <c r="A71" s="44">
        <v>41394</v>
      </c>
      <c r="B71" s="124" t="s">
        <v>1432</v>
      </c>
      <c r="C71"/>
      <c r="D71" t="s">
        <v>16</v>
      </c>
      <c r="E71" s="2">
        <v>11041</v>
      </c>
      <c r="F71" s="123" t="s">
        <v>48</v>
      </c>
      <c r="G71" s="3" t="s">
        <v>1436</v>
      </c>
      <c r="H71" s="50">
        <v>356.72</v>
      </c>
      <c r="I71" s="50">
        <f>SUM(H68:H71)</f>
        <v>234556.77</v>
      </c>
    </row>
    <row r="72" spans="1:9" ht="12">
      <c r="A72" s="44"/>
      <c r="B72"/>
      <c r="C72"/>
      <c r="D72"/>
      <c r="G72" s="3"/>
      <c r="H72" s="50"/>
      <c r="I72" s="50"/>
    </row>
    <row r="73" spans="1:9" ht="12.75" thickBot="1">
      <c r="A73" s="44"/>
      <c r="B73"/>
      <c r="C73"/>
      <c r="D73"/>
      <c r="F73" s="12" t="s">
        <v>1447</v>
      </c>
      <c r="G73" s="3"/>
      <c r="H73" s="55">
        <f>SUM(H68:H72)</f>
        <v>234556.77</v>
      </c>
      <c r="I73" s="55">
        <f>SUM(I68:I72)</f>
        <v>234556.77</v>
      </c>
    </row>
    <row r="74" spans="1:9" ht="12.75" thickTop="1">
      <c r="A74" s="44"/>
      <c r="B74"/>
      <c r="C74"/>
      <c r="D74"/>
      <c r="G74" s="3"/>
      <c r="H74" s="50"/>
      <c r="I74" s="50"/>
    </row>
    <row r="75" spans="1:9" ht="12">
      <c r="A75" s="44">
        <v>41402</v>
      </c>
      <c r="B75" s="44" t="s">
        <v>1474</v>
      </c>
      <c r="C75" s="9" t="s">
        <v>1480</v>
      </c>
      <c r="D75" t="s">
        <v>16</v>
      </c>
      <c r="E75" s="2">
        <v>11041</v>
      </c>
      <c r="F75" s="80" t="s">
        <v>4</v>
      </c>
      <c r="G75" s="69">
        <v>12</v>
      </c>
      <c r="H75" s="50">
        <v>30500</v>
      </c>
      <c r="I75" s="50"/>
    </row>
    <row r="76" spans="1:9" ht="12">
      <c r="A76" s="44">
        <v>41402</v>
      </c>
      <c r="B76" s="44" t="s">
        <v>1474</v>
      </c>
      <c r="C76" s="9" t="s">
        <v>1481</v>
      </c>
      <c r="D76" t="s">
        <v>16</v>
      </c>
      <c r="E76" s="2">
        <v>11041</v>
      </c>
      <c r="F76" s="80" t="s">
        <v>69</v>
      </c>
      <c r="G76" s="69">
        <v>18</v>
      </c>
      <c r="H76" s="50">
        <v>95464.61</v>
      </c>
      <c r="I76" s="50">
        <f>SUM(H75:H76)</f>
        <v>125964.61</v>
      </c>
    </row>
    <row r="77" spans="1:9" ht="12">
      <c r="A77" s="44"/>
      <c r="B77"/>
      <c r="C77"/>
      <c r="D77"/>
      <c r="G77" s="3"/>
      <c r="H77" s="50"/>
      <c r="I77" s="50"/>
    </row>
    <row r="78" spans="1:9" ht="12.75" thickBot="1">
      <c r="A78" s="44"/>
      <c r="B78"/>
      <c r="C78"/>
      <c r="D78"/>
      <c r="F78" s="12" t="s">
        <v>1639</v>
      </c>
      <c r="G78" s="3"/>
      <c r="H78" s="55">
        <f>SUM(H75:H77)</f>
        <v>125964.61</v>
      </c>
      <c r="I78" s="55">
        <f>SUM(I75:I77)</f>
        <v>125964.61</v>
      </c>
    </row>
    <row r="79" spans="1:9" ht="12.75" thickTop="1">
      <c r="A79" s="44"/>
      <c r="B79"/>
      <c r="C79"/>
      <c r="D79"/>
      <c r="G79" s="3"/>
      <c r="H79" s="50"/>
      <c r="I79" s="50"/>
    </row>
    <row r="80" spans="1:9" ht="12">
      <c r="A80" s="44">
        <v>41438</v>
      </c>
      <c r="B80" s="44" t="s">
        <v>1573</v>
      </c>
      <c r="C80" t="s">
        <v>1581</v>
      </c>
      <c r="D80" t="s">
        <v>16</v>
      </c>
      <c r="E80" s="2">
        <v>11041</v>
      </c>
      <c r="F80" s="80" t="s">
        <v>69</v>
      </c>
      <c r="G80" s="69">
        <v>19</v>
      </c>
      <c r="H80" s="50">
        <v>26384.15</v>
      </c>
      <c r="I80" s="50"/>
    </row>
    <row r="81" spans="1:9" ht="12">
      <c r="A81" s="44">
        <v>41438</v>
      </c>
      <c r="B81" s="44" t="s">
        <v>1573</v>
      </c>
      <c r="C81" t="s">
        <v>1590</v>
      </c>
      <c r="D81" t="s">
        <v>16</v>
      </c>
      <c r="E81" s="2">
        <v>11041</v>
      </c>
      <c r="F81" s="80" t="s">
        <v>4</v>
      </c>
      <c r="G81" s="69">
        <v>13</v>
      </c>
      <c r="H81" s="50">
        <v>29000</v>
      </c>
      <c r="I81" s="50"/>
    </row>
    <row r="82" spans="1:9" ht="12">
      <c r="A82" s="44">
        <v>41449</v>
      </c>
      <c r="B82" s="44" t="s">
        <v>1606</v>
      </c>
      <c r="C82" t="s">
        <v>1614</v>
      </c>
      <c r="D82" t="s">
        <v>16</v>
      </c>
      <c r="E82" s="2">
        <v>11041</v>
      </c>
      <c r="F82" s="80" t="s">
        <v>1625</v>
      </c>
      <c r="G82" s="3" t="s">
        <v>1628</v>
      </c>
      <c r="H82" s="50">
        <v>760</v>
      </c>
      <c r="I82" s="50">
        <f>SUM(H80:H82)</f>
        <v>56144.15</v>
      </c>
    </row>
    <row r="83" spans="1:9" ht="12">
      <c r="A83" s="44"/>
      <c r="B83"/>
      <c r="C83"/>
      <c r="D83"/>
      <c r="G83" s="3"/>
      <c r="H83" s="50"/>
      <c r="I83" s="50"/>
    </row>
    <row r="84" spans="1:9" ht="12.75" thickBot="1">
      <c r="A84" s="44"/>
      <c r="B84"/>
      <c r="C84"/>
      <c r="D84"/>
      <c r="F84" s="12" t="s">
        <v>1659</v>
      </c>
      <c r="G84" s="3"/>
      <c r="H84" s="55">
        <f>SUM(H80:H83)</f>
        <v>56144.15</v>
      </c>
      <c r="I84" s="55">
        <f>SUM(I81:I83)</f>
        <v>56144.15</v>
      </c>
    </row>
    <row r="85" spans="1:9" ht="12.75" thickTop="1">
      <c r="A85" s="44"/>
      <c r="B85"/>
      <c r="C85"/>
      <c r="D85"/>
      <c r="G85" s="3"/>
      <c r="H85" s="50"/>
      <c r="I85" s="50"/>
    </row>
    <row r="86" spans="1:9" ht="12">
      <c r="A86" s="44"/>
      <c r="B86"/>
      <c r="C86"/>
      <c r="D86"/>
      <c r="G86" s="3"/>
      <c r="H86" s="50"/>
      <c r="I86" s="50"/>
    </row>
    <row r="87" spans="1:9" ht="12">
      <c r="A87" s="44"/>
      <c r="B87"/>
      <c r="C87"/>
      <c r="D87"/>
      <c r="G87" s="3"/>
      <c r="H87" s="50"/>
      <c r="I87" s="50"/>
    </row>
    <row r="88" spans="1:9" ht="12">
      <c r="A88" s="44"/>
      <c r="B88"/>
      <c r="C88"/>
      <c r="D88"/>
      <c r="G88" s="3"/>
      <c r="H88" s="50"/>
      <c r="I88" s="50"/>
    </row>
    <row r="89" spans="1:9" ht="12">
      <c r="A89" s="44"/>
      <c r="B89"/>
      <c r="C89"/>
      <c r="D89"/>
      <c r="G89" s="3"/>
      <c r="H89" s="50"/>
      <c r="I89" s="50"/>
    </row>
    <row r="90" spans="1:9" ht="12">
      <c r="A90" s="44"/>
      <c r="B90"/>
      <c r="C90"/>
      <c r="D90"/>
      <c r="G90" s="3"/>
      <c r="H90" s="50"/>
      <c r="I90" s="50"/>
    </row>
    <row r="91" spans="1:9" ht="12">
      <c r="A91" s="44"/>
      <c r="B91"/>
      <c r="C91"/>
      <c r="D91"/>
      <c r="G91" s="3"/>
      <c r="H91" s="50"/>
      <c r="I91" s="50"/>
    </row>
    <row r="92" spans="1:9" ht="12">
      <c r="A92" s="44"/>
      <c r="B92"/>
      <c r="C92"/>
      <c r="D92"/>
      <c r="G92" s="3"/>
      <c r="H92" s="50"/>
      <c r="I92" s="50"/>
    </row>
    <row r="93" spans="1:9" ht="12">
      <c r="A93" s="44"/>
      <c r="B93"/>
      <c r="C93"/>
      <c r="D93"/>
      <c r="G93" s="3"/>
      <c r="H93" s="50"/>
      <c r="I93" s="50"/>
    </row>
    <row r="94" spans="1:9" ht="12">
      <c r="A94" s="44"/>
      <c r="B94"/>
      <c r="C94"/>
      <c r="D94"/>
      <c r="G94" s="3"/>
      <c r="H94" s="50"/>
      <c r="I94" s="50"/>
    </row>
    <row r="95" spans="1:9" ht="12">
      <c r="A95" s="44"/>
      <c r="B95"/>
      <c r="C95"/>
      <c r="D95"/>
      <c r="G95" s="3"/>
      <c r="H95" s="50"/>
      <c r="I95" s="50"/>
    </row>
    <row r="96" spans="1:9" ht="12">
      <c r="A96" s="44"/>
      <c r="B96"/>
      <c r="C96"/>
      <c r="D96"/>
      <c r="G96" s="3"/>
      <c r="H96" s="50"/>
      <c r="I96" s="50"/>
    </row>
    <row r="97" spans="1:9" ht="12">
      <c r="A97" s="44"/>
      <c r="B97"/>
      <c r="C97"/>
      <c r="D97"/>
      <c r="G97" s="3"/>
      <c r="H97" s="50"/>
      <c r="I97" s="50"/>
    </row>
    <row r="98" spans="1:9" ht="12">
      <c r="A98" s="44"/>
      <c r="B98"/>
      <c r="C98"/>
      <c r="D98"/>
      <c r="G98" s="3"/>
      <c r="H98" s="50"/>
      <c r="I98" s="50"/>
    </row>
    <row r="99" spans="1:9" ht="12">
      <c r="A99" s="44"/>
      <c r="B99"/>
      <c r="C99"/>
      <c r="D99"/>
      <c r="G99" s="3"/>
      <c r="H99" s="50"/>
      <c r="I99" s="50"/>
    </row>
    <row r="100" spans="1:9" ht="12">
      <c r="A100" s="44"/>
      <c r="B100"/>
      <c r="C100"/>
      <c r="D100"/>
      <c r="G100" s="3"/>
      <c r="H100" s="50"/>
      <c r="I100" s="50"/>
    </row>
    <row r="101" spans="1:9" ht="12">
      <c r="A101" s="44"/>
      <c r="B101"/>
      <c r="C101"/>
      <c r="D101"/>
      <c r="G101" s="3"/>
      <c r="H101" s="50"/>
      <c r="I101" s="50"/>
    </row>
    <row r="102" spans="1:9" ht="12">
      <c r="A102" s="44"/>
      <c r="B102"/>
      <c r="C102"/>
      <c r="D102"/>
      <c r="G102" s="3"/>
      <c r="H102" s="50"/>
      <c r="I102" s="50"/>
    </row>
    <row r="103" spans="1:9" ht="12">
      <c r="A103" s="44"/>
      <c r="B103"/>
      <c r="C103"/>
      <c r="D103"/>
      <c r="G103" s="3"/>
      <c r="H103" s="50"/>
      <c r="I103" s="50"/>
    </row>
    <row r="104" spans="1:9" ht="12">
      <c r="A104" s="44"/>
      <c r="B104"/>
      <c r="C104"/>
      <c r="D104"/>
      <c r="G104" s="3"/>
      <c r="H104" s="50"/>
      <c r="I104" s="50"/>
    </row>
    <row r="105" spans="1:9" ht="12">
      <c r="A105" s="44"/>
      <c r="B105"/>
      <c r="C105"/>
      <c r="D105"/>
      <c r="G105" s="3"/>
      <c r="H105" s="50"/>
      <c r="I105" s="50"/>
    </row>
    <row r="106" spans="1:9" ht="12">
      <c r="A106" s="44"/>
      <c r="B106"/>
      <c r="C106"/>
      <c r="D106"/>
      <c r="G106" s="3"/>
      <c r="H106" s="50"/>
      <c r="I106" s="50"/>
    </row>
    <row r="107" spans="1:9" ht="12">
      <c r="A107" s="44"/>
      <c r="B107"/>
      <c r="C107"/>
      <c r="D107"/>
      <c r="G107" s="3"/>
      <c r="H107" s="50"/>
      <c r="I107" s="50"/>
    </row>
    <row r="108" spans="1:9" ht="12">
      <c r="A108" s="44"/>
      <c r="B108"/>
      <c r="C108"/>
      <c r="D108"/>
      <c r="G108" s="3"/>
      <c r="H108" s="50"/>
      <c r="I108" s="50"/>
    </row>
    <row r="109" spans="1:9" ht="12">
      <c r="A109" s="44"/>
      <c r="B109"/>
      <c r="C109"/>
      <c r="D109"/>
      <c r="G109" s="3"/>
      <c r="H109" s="50"/>
      <c r="I109" s="50"/>
    </row>
    <row r="110" spans="1:9" ht="12">
      <c r="A110" s="44"/>
      <c r="B110"/>
      <c r="C110"/>
      <c r="D110"/>
      <c r="G110" s="3"/>
      <c r="H110" s="50"/>
      <c r="I110" s="50"/>
    </row>
    <row r="111" spans="1:9" ht="12">
      <c r="A111" s="44"/>
      <c r="B111"/>
      <c r="C111"/>
      <c r="D111"/>
      <c r="G111" s="3"/>
      <c r="H111" s="50"/>
      <c r="I111" s="50"/>
    </row>
    <row r="112" spans="1:9" ht="12">
      <c r="A112" s="44"/>
      <c r="B112"/>
      <c r="C112"/>
      <c r="D112"/>
      <c r="G112" s="3"/>
      <c r="H112" s="50"/>
      <c r="I112" s="50"/>
    </row>
    <row r="113" spans="1:9" ht="12">
      <c r="A113" s="44"/>
      <c r="B113"/>
      <c r="C113"/>
      <c r="D113"/>
      <c r="G113" s="3"/>
      <c r="H113" s="50"/>
      <c r="I113" s="50"/>
    </row>
    <row r="114" spans="1:9" ht="12">
      <c r="A114" s="44"/>
      <c r="B114"/>
      <c r="C114"/>
      <c r="D114"/>
      <c r="G114" s="3"/>
      <c r="H114" s="50"/>
      <c r="I114" s="50"/>
    </row>
    <row r="115" spans="1:9" ht="12">
      <c r="A115" s="44"/>
      <c r="B115"/>
      <c r="C115"/>
      <c r="D115"/>
      <c r="G115" s="3"/>
      <c r="H115" s="50"/>
      <c r="I115" s="50"/>
    </row>
    <row r="116" spans="1:9" ht="12">
      <c r="A116" s="44"/>
      <c r="B116"/>
      <c r="C116"/>
      <c r="D116"/>
      <c r="G116" s="3"/>
      <c r="H116" s="50"/>
      <c r="I116" s="50"/>
    </row>
    <row r="117" spans="1:9" ht="12">
      <c r="A117" s="44"/>
      <c r="B117"/>
      <c r="C117"/>
      <c r="D117"/>
      <c r="G117" s="3"/>
      <c r="H117" s="50"/>
      <c r="I117" s="50"/>
    </row>
    <row r="118" spans="1:9" ht="12">
      <c r="A118" s="44"/>
      <c r="B118"/>
      <c r="C118"/>
      <c r="D118"/>
      <c r="G118" s="3"/>
      <c r="H118" s="50"/>
      <c r="I118" s="50"/>
    </row>
    <row r="119" spans="1:9" ht="12">
      <c r="A119" s="44"/>
      <c r="B119"/>
      <c r="C119"/>
      <c r="D119"/>
      <c r="G119" s="3"/>
      <c r="H119" s="50"/>
      <c r="I119" s="50"/>
    </row>
    <row r="120" spans="1:9" ht="12">
      <c r="A120" s="44"/>
      <c r="B120"/>
      <c r="C120"/>
      <c r="D120"/>
      <c r="G120" s="3"/>
      <c r="H120" s="50"/>
      <c r="I120" s="50"/>
    </row>
    <row r="121" spans="1:9" ht="12">
      <c r="A121" s="44"/>
      <c r="B121"/>
      <c r="C121"/>
      <c r="D121"/>
      <c r="G121" s="3"/>
      <c r="H121" s="50"/>
      <c r="I121" s="50"/>
    </row>
    <row r="122" spans="1:9" ht="12">
      <c r="A122" s="44"/>
      <c r="B122"/>
      <c r="C122"/>
      <c r="D122"/>
      <c r="G122" s="3"/>
      <c r="H122" s="50"/>
      <c r="I122" s="50"/>
    </row>
    <row r="123" spans="1:9" ht="12">
      <c r="A123" s="44"/>
      <c r="B123"/>
      <c r="C123"/>
      <c r="D123"/>
      <c r="G123" s="3"/>
      <c r="H123" s="50"/>
      <c r="I123" s="50"/>
    </row>
    <row r="124" spans="1:9" ht="12">
      <c r="A124" s="44"/>
      <c r="B124"/>
      <c r="C124"/>
      <c r="D124"/>
      <c r="G124" s="3"/>
      <c r="H124" s="50"/>
      <c r="I124" s="50"/>
    </row>
    <row r="125" spans="1:9" ht="12">
      <c r="A125" s="44"/>
      <c r="B125"/>
      <c r="C125"/>
      <c r="D125"/>
      <c r="G125" s="3"/>
      <c r="H125" s="50"/>
      <c r="I125" s="50"/>
    </row>
    <row r="126" spans="1:9" ht="12">
      <c r="A126" s="44"/>
      <c r="B126"/>
      <c r="C126"/>
      <c r="D126"/>
      <c r="G126" s="3"/>
      <c r="H126" s="50"/>
      <c r="I126" s="50"/>
    </row>
    <row r="127" spans="1:9" ht="12">
      <c r="A127" s="44"/>
      <c r="B127"/>
      <c r="C127"/>
      <c r="D127"/>
      <c r="G127" s="3"/>
      <c r="H127" s="50"/>
      <c r="I127" s="50"/>
    </row>
    <row r="128" spans="1:9" ht="12">
      <c r="A128" s="44"/>
      <c r="B128"/>
      <c r="C128"/>
      <c r="D128"/>
      <c r="G128" s="3"/>
      <c r="H128" s="50"/>
      <c r="I128" s="50"/>
    </row>
    <row r="129" spans="1:9" ht="12">
      <c r="A129" s="44"/>
      <c r="B129"/>
      <c r="C129"/>
      <c r="D129"/>
      <c r="G129" s="3"/>
      <c r="H129" s="50"/>
      <c r="I129" s="50"/>
    </row>
    <row r="130" spans="1:9" ht="12">
      <c r="A130" s="44"/>
      <c r="B130"/>
      <c r="C130"/>
      <c r="D130"/>
      <c r="G130" s="3"/>
      <c r="H130" s="50"/>
      <c r="I130" s="50"/>
    </row>
    <row r="131" spans="1:9" ht="12">
      <c r="A131" s="44"/>
      <c r="B131"/>
      <c r="C131"/>
      <c r="D131"/>
      <c r="G131" s="3"/>
      <c r="H131" s="50"/>
      <c r="I131" s="50"/>
    </row>
    <row r="132" spans="1:9" ht="12">
      <c r="A132" s="44"/>
      <c r="B132"/>
      <c r="C132"/>
      <c r="D132"/>
      <c r="G132" s="3"/>
      <c r="H132" s="50"/>
      <c r="I132" s="50"/>
    </row>
    <row r="133" spans="1:9" ht="12">
      <c r="A133" s="44"/>
      <c r="B133"/>
      <c r="C133"/>
      <c r="D133"/>
      <c r="G133" s="3"/>
      <c r="H133" s="50"/>
      <c r="I133" s="50"/>
    </row>
    <row r="134" spans="1:9" ht="12">
      <c r="A134" s="44"/>
      <c r="B134"/>
      <c r="C134"/>
      <c r="D134"/>
      <c r="G134" s="3"/>
      <c r="H134" s="50"/>
      <c r="I134" s="50"/>
    </row>
    <row r="135" spans="1:9" ht="12">
      <c r="A135" s="44"/>
      <c r="B135"/>
      <c r="C135"/>
      <c r="D135"/>
      <c r="G135" s="3"/>
      <c r="H135" s="50"/>
      <c r="I135" s="50"/>
    </row>
    <row r="136" spans="1:9" ht="12">
      <c r="A136" s="44"/>
      <c r="B136"/>
      <c r="C136"/>
      <c r="D136"/>
      <c r="G136" s="3"/>
      <c r="H136" s="50"/>
      <c r="I136" s="50"/>
    </row>
    <row r="137" spans="1:9" ht="12">
      <c r="A137" s="44"/>
      <c r="B137"/>
      <c r="C137"/>
      <c r="D137"/>
      <c r="G137" s="3"/>
      <c r="H137" s="50"/>
      <c r="I137" s="50"/>
    </row>
    <row r="138" spans="1:9" ht="12">
      <c r="A138" s="44"/>
      <c r="B138"/>
      <c r="C138"/>
      <c r="D138"/>
      <c r="G138" s="3"/>
      <c r="H138" s="50"/>
      <c r="I138" s="50"/>
    </row>
    <row r="139" spans="1:9" ht="12">
      <c r="A139" s="44"/>
      <c r="B139"/>
      <c r="C139"/>
      <c r="D139"/>
      <c r="G139" s="3"/>
      <c r="H139" s="50"/>
      <c r="I139" s="50"/>
    </row>
    <row r="140" spans="1:9" ht="12">
      <c r="A140" s="44"/>
      <c r="B140"/>
      <c r="C140"/>
      <c r="D140"/>
      <c r="G140" s="3"/>
      <c r="H140" s="50"/>
      <c r="I140" s="50"/>
    </row>
    <row r="141" spans="1:9" ht="12">
      <c r="A141" s="44"/>
      <c r="B141"/>
      <c r="C141"/>
      <c r="D141"/>
      <c r="G141" s="3"/>
      <c r="H141" s="50"/>
      <c r="I141" s="50"/>
    </row>
    <row r="142" spans="1:9" ht="12">
      <c r="A142" s="44"/>
      <c r="B142"/>
      <c r="C142"/>
      <c r="D142"/>
      <c r="G142" s="3"/>
      <c r="H142" s="50"/>
      <c r="I142" s="50"/>
    </row>
    <row r="143" spans="1:9" ht="12">
      <c r="A143" s="44"/>
      <c r="B143"/>
      <c r="C143"/>
      <c r="D143"/>
      <c r="G143" s="3"/>
      <c r="H143" s="50"/>
      <c r="I143" s="50"/>
    </row>
    <row r="144" spans="1:9" ht="12">
      <c r="A144" s="44"/>
      <c r="B144"/>
      <c r="C144"/>
      <c r="D144"/>
      <c r="G144" s="3"/>
      <c r="H144" s="50"/>
      <c r="I144" s="50"/>
    </row>
    <row r="145" spans="1:9" ht="12">
      <c r="A145" s="44"/>
      <c r="B145"/>
      <c r="C145"/>
      <c r="D145"/>
      <c r="G145" s="3"/>
      <c r="H145" s="50"/>
      <c r="I145" s="50"/>
    </row>
    <row r="146" spans="1:9" ht="12">
      <c r="A146" s="44"/>
      <c r="B146"/>
      <c r="C146"/>
      <c r="D146"/>
      <c r="G146" s="3"/>
      <c r="H146" s="50"/>
      <c r="I146" s="50"/>
    </row>
    <row r="147" spans="1:9" ht="12">
      <c r="A147" s="44"/>
      <c r="B147"/>
      <c r="C147"/>
      <c r="D147"/>
      <c r="G147" s="3"/>
      <c r="H147" s="50"/>
      <c r="I147" s="50"/>
    </row>
    <row r="148" spans="1:9" ht="12">
      <c r="A148" s="44"/>
      <c r="B148"/>
      <c r="C148"/>
      <c r="D148"/>
      <c r="G148" s="3"/>
      <c r="H148" s="50"/>
      <c r="I148" s="50"/>
    </row>
    <row r="149" spans="1:9" ht="12">
      <c r="A149" s="44"/>
      <c r="B149"/>
      <c r="C149"/>
      <c r="D149"/>
      <c r="G149" s="3"/>
      <c r="H149" s="50"/>
      <c r="I149" s="50"/>
    </row>
    <row r="150" spans="1:9" ht="12">
      <c r="A150" s="44"/>
      <c r="B150"/>
      <c r="C150"/>
      <c r="D150"/>
      <c r="G150" s="3"/>
      <c r="H150" s="50"/>
      <c r="I150" s="50"/>
    </row>
    <row r="151" spans="1:9" ht="12">
      <c r="A151" s="44"/>
      <c r="B151"/>
      <c r="C151"/>
      <c r="D151"/>
      <c r="G151" s="3"/>
      <c r="H151" s="50"/>
      <c r="I151" s="50"/>
    </row>
    <row r="152" spans="1:9" ht="12">
      <c r="A152" s="44"/>
      <c r="B152"/>
      <c r="C152"/>
      <c r="D152"/>
      <c r="G152" s="3"/>
      <c r="H152" s="50"/>
      <c r="I152" s="50"/>
    </row>
    <row r="153" spans="1:9" ht="12">
      <c r="A153" s="44"/>
      <c r="B153"/>
      <c r="C153"/>
      <c r="D153"/>
      <c r="G153" s="3"/>
      <c r="H153" s="50"/>
      <c r="I153" s="50"/>
    </row>
    <row r="154" spans="1:9" ht="12">
      <c r="A154" s="44"/>
      <c r="B154"/>
      <c r="C154"/>
      <c r="D154"/>
      <c r="G154" s="3"/>
      <c r="H154" s="50"/>
      <c r="I154" s="50"/>
    </row>
    <row r="155" spans="1:9" ht="12">
      <c r="A155" s="44"/>
      <c r="B155"/>
      <c r="C155"/>
      <c r="D155"/>
      <c r="G155" s="3"/>
      <c r="H155" s="50"/>
      <c r="I155" s="50"/>
    </row>
    <row r="156" spans="1:9" ht="12">
      <c r="A156" s="44"/>
      <c r="B156"/>
      <c r="C156"/>
      <c r="D156"/>
      <c r="G156" s="3"/>
      <c r="H156" s="50"/>
      <c r="I156" s="50"/>
    </row>
    <row r="157" spans="1:9" ht="12">
      <c r="A157" s="44"/>
      <c r="B157"/>
      <c r="C157"/>
      <c r="D157"/>
      <c r="G157" s="3"/>
      <c r="H157" s="50"/>
      <c r="I157" s="50"/>
    </row>
    <row r="158" spans="1:9" ht="12">
      <c r="A158" s="44"/>
      <c r="B158"/>
      <c r="C158"/>
      <c r="D158"/>
      <c r="G158" s="3"/>
      <c r="H158" s="50"/>
      <c r="I158" s="50"/>
    </row>
    <row r="159" spans="1:9" ht="12">
      <c r="A159" s="44"/>
      <c r="B159"/>
      <c r="C159"/>
      <c r="D159"/>
      <c r="G159" s="3"/>
      <c r="H159" s="50"/>
      <c r="I159" s="50"/>
    </row>
    <row r="160" spans="1:9" ht="12">
      <c r="A160" s="44"/>
      <c r="B160"/>
      <c r="C160"/>
      <c r="D160"/>
      <c r="G160" s="3"/>
      <c r="H160" s="50"/>
      <c r="I160" s="50"/>
    </row>
    <row r="161" spans="1:9" ht="12">
      <c r="A161" s="44"/>
      <c r="B161"/>
      <c r="C161"/>
      <c r="D161"/>
      <c r="G161" s="3"/>
      <c r="H161" s="50"/>
      <c r="I161" s="50"/>
    </row>
    <row r="162" spans="1:9" ht="12">
      <c r="A162" s="44"/>
      <c r="B162"/>
      <c r="C162"/>
      <c r="D162"/>
      <c r="G162" s="3"/>
      <c r="H162" s="50"/>
      <c r="I162" s="50"/>
    </row>
    <row r="163" spans="1:9" ht="12">
      <c r="A163" s="44"/>
      <c r="B163"/>
      <c r="C163"/>
      <c r="D163"/>
      <c r="G163" s="3"/>
      <c r="H163" s="50"/>
      <c r="I163" s="50"/>
    </row>
    <row r="164" spans="1:9" ht="12">
      <c r="A164" s="44"/>
      <c r="B164"/>
      <c r="C164"/>
      <c r="D164"/>
      <c r="G164" s="3"/>
      <c r="H164" s="50"/>
      <c r="I164" s="50"/>
    </row>
    <row r="165" spans="1:9" ht="12">
      <c r="A165" s="44"/>
      <c r="B165"/>
      <c r="C165"/>
      <c r="D165"/>
      <c r="G165" s="3"/>
      <c r="H165" s="50"/>
      <c r="I165" s="50"/>
    </row>
    <row r="166" spans="1:9" ht="12">
      <c r="A166" s="44"/>
      <c r="B166"/>
      <c r="C166"/>
      <c r="D166"/>
      <c r="G166" s="3"/>
      <c r="H166" s="50"/>
      <c r="I166" s="50"/>
    </row>
    <row r="167" spans="1:9" ht="12">
      <c r="A167" s="44"/>
      <c r="B167"/>
      <c r="C167"/>
      <c r="D167"/>
      <c r="G167" s="3"/>
      <c r="H167" s="50"/>
      <c r="I167" s="50"/>
    </row>
    <row r="168" spans="1:9" ht="12">
      <c r="A168" s="44"/>
      <c r="B168"/>
      <c r="C168"/>
      <c r="D168"/>
      <c r="G168" s="3"/>
      <c r="H168" s="50"/>
      <c r="I168" s="50"/>
    </row>
    <row r="169" spans="1:9" ht="12">
      <c r="A169" s="44"/>
      <c r="B169"/>
      <c r="C169"/>
      <c r="D169"/>
      <c r="G169" s="3"/>
      <c r="H169" s="50"/>
      <c r="I169" s="50"/>
    </row>
    <row r="170" spans="1:9" ht="12">
      <c r="A170" s="44"/>
      <c r="B170"/>
      <c r="C170"/>
      <c r="D170"/>
      <c r="G170" s="3"/>
      <c r="H170" s="50"/>
      <c r="I170" s="50"/>
    </row>
    <row r="171" spans="1:9" ht="12">
      <c r="A171" s="44"/>
      <c r="B171"/>
      <c r="C171"/>
      <c r="D171"/>
      <c r="G171" s="3"/>
      <c r="H171" s="50"/>
      <c r="I171" s="50"/>
    </row>
    <row r="172" spans="1:9" ht="12">
      <c r="A172" s="44"/>
      <c r="B172"/>
      <c r="C172"/>
      <c r="D172"/>
      <c r="G172" s="3"/>
      <c r="H172" s="50"/>
      <c r="I172" s="50"/>
    </row>
    <row r="173" spans="1:9" ht="12">
      <c r="A173" s="44"/>
      <c r="B173"/>
      <c r="C173"/>
      <c r="D173"/>
      <c r="G173" s="3"/>
      <c r="H173" s="50"/>
      <c r="I173" s="50"/>
    </row>
    <row r="174" spans="1:9" ht="12">
      <c r="A174" s="44"/>
      <c r="B174"/>
      <c r="C174"/>
      <c r="D174"/>
      <c r="G174" s="3"/>
      <c r="H174" s="50"/>
      <c r="I174" s="50"/>
    </row>
    <row r="175" spans="1:9" ht="12">
      <c r="A175" s="44"/>
      <c r="B175"/>
      <c r="C175"/>
      <c r="D175"/>
      <c r="G175" s="3"/>
      <c r="H175" s="50"/>
      <c r="I175" s="50"/>
    </row>
    <row r="176" spans="1:9" ht="12">
      <c r="A176" s="44"/>
      <c r="B176"/>
      <c r="C176"/>
      <c r="D176"/>
      <c r="G176" s="3"/>
      <c r="H176" s="50"/>
      <c r="I176" s="50"/>
    </row>
    <row r="177" spans="1:9" ht="12">
      <c r="A177" s="44"/>
      <c r="B177"/>
      <c r="C177"/>
      <c r="D177"/>
      <c r="G177" s="3"/>
      <c r="H177" s="50"/>
      <c r="I177" s="50"/>
    </row>
    <row r="178" spans="1:9" ht="12">
      <c r="A178" s="44"/>
      <c r="B178"/>
      <c r="C178"/>
      <c r="D178"/>
      <c r="G178" s="3"/>
      <c r="H178" s="50"/>
      <c r="I178" s="50"/>
    </row>
    <row r="179" spans="1:9" ht="12">
      <c r="A179" s="44"/>
      <c r="B179"/>
      <c r="C179"/>
      <c r="D179"/>
      <c r="G179" s="3"/>
      <c r="H179" s="50"/>
      <c r="I179" s="50"/>
    </row>
    <row r="180" spans="1:9" ht="12">
      <c r="A180" s="44"/>
      <c r="B180"/>
      <c r="C180"/>
      <c r="D180"/>
      <c r="G180" s="3"/>
      <c r="H180" s="50"/>
      <c r="I180" s="50"/>
    </row>
    <row r="181" spans="1:9" ht="12">
      <c r="A181" s="44"/>
      <c r="B181"/>
      <c r="C181"/>
      <c r="D181"/>
      <c r="G181" s="3"/>
      <c r="H181" s="50"/>
      <c r="I181" s="50"/>
    </row>
    <row r="182" spans="1:9" ht="12">
      <c r="A182" s="44"/>
      <c r="B182"/>
      <c r="C182"/>
      <c r="D182"/>
      <c r="G182" s="3"/>
      <c r="H182" s="50"/>
      <c r="I182" s="50"/>
    </row>
    <row r="183" spans="1:9" ht="12">
      <c r="A183" s="44"/>
      <c r="B183"/>
      <c r="C183"/>
      <c r="D183"/>
      <c r="G183" s="3"/>
      <c r="H183" s="50"/>
      <c r="I183" s="50"/>
    </row>
    <row r="184" spans="1:9" ht="12">
      <c r="A184" s="44"/>
      <c r="B184"/>
      <c r="C184"/>
      <c r="D184"/>
      <c r="G184" s="3"/>
      <c r="H184" s="50"/>
      <c r="I184" s="50"/>
    </row>
    <row r="185" spans="1:9" ht="12">
      <c r="A185" s="44"/>
      <c r="B185"/>
      <c r="C185"/>
      <c r="D185"/>
      <c r="G185" s="3"/>
      <c r="H185" s="50"/>
      <c r="I185" s="50"/>
    </row>
    <row r="186" spans="1:9" ht="12">
      <c r="A186" s="44"/>
      <c r="B186"/>
      <c r="C186"/>
      <c r="D186"/>
      <c r="G186" s="3"/>
      <c r="H186" s="50"/>
      <c r="I186" s="50"/>
    </row>
    <row r="187" spans="1:9" ht="12">
      <c r="A187" s="44"/>
      <c r="B187"/>
      <c r="C187"/>
      <c r="D187"/>
      <c r="G187" s="3"/>
      <c r="H187" s="50"/>
      <c r="I187" s="50"/>
    </row>
    <row r="188" spans="1:9" ht="12">
      <c r="A188" s="44"/>
      <c r="B188"/>
      <c r="C188"/>
      <c r="D188"/>
      <c r="G188" s="3"/>
      <c r="H188" s="50"/>
      <c r="I188" s="50"/>
    </row>
    <row r="189" spans="1:9" ht="12">
      <c r="A189" s="44"/>
      <c r="B189"/>
      <c r="C189"/>
      <c r="D189"/>
      <c r="G189" s="3"/>
      <c r="H189" s="50"/>
      <c r="I189" s="50"/>
    </row>
    <row r="190" spans="1:9" ht="12">
      <c r="A190" s="44"/>
      <c r="B190"/>
      <c r="C190"/>
      <c r="D190"/>
      <c r="G190" s="3"/>
      <c r="H190" s="50"/>
      <c r="I190" s="50"/>
    </row>
    <row r="191" spans="1:9" ht="12">
      <c r="A191" s="44"/>
      <c r="B191"/>
      <c r="C191"/>
      <c r="D191"/>
      <c r="G191" s="3"/>
      <c r="H191" s="50"/>
      <c r="I191" s="50"/>
    </row>
    <row r="192" spans="1:9" ht="12">
      <c r="A192" s="44"/>
      <c r="B192"/>
      <c r="C192"/>
      <c r="D192"/>
      <c r="G192" s="3"/>
      <c r="H192" s="50"/>
      <c r="I192" s="50"/>
    </row>
    <row r="193" spans="1:9" ht="12">
      <c r="A193" s="44"/>
      <c r="B193"/>
      <c r="C193"/>
      <c r="D193"/>
      <c r="G193" s="3"/>
      <c r="H193" s="50"/>
      <c r="I193" s="50"/>
    </row>
    <row r="194" spans="1:9" ht="12">
      <c r="A194" s="44"/>
      <c r="B194"/>
      <c r="C194"/>
      <c r="D194"/>
      <c r="G194" s="3"/>
      <c r="H194" s="50"/>
      <c r="I194" s="50"/>
    </row>
    <row r="195" spans="1:9" ht="12">
      <c r="A195" s="44"/>
      <c r="B195"/>
      <c r="C195"/>
      <c r="D195"/>
      <c r="G195" s="3"/>
      <c r="H195" s="50"/>
      <c r="I195" s="50"/>
    </row>
    <row r="196" spans="1:9" ht="12">
      <c r="A196" s="44"/>
      <c r="B196"/>
      <c r="C196"/>
      <c r="D196"/>
      <c r="G196" s="3"/>
      <c r="H196" s="50"/>
      <c r="I196" s="50"/>
    </row>
    <row r="197" spans="1:9" ht="12">
      <c r="A197" s="44"/>
      <c r="B197"/>
      <c r="C197"/>
      <c r="D197"/>
      <c r="G197" s="3"/>
      <c r="H197" s="50"/>
      <c r="I197" s="50"/>
    </row>
    <row r="198" spans="1:9" ht="12">
      <c r="A198" s="44"/>
      <c r="B198"/>
      <c r="C198"/>
      <c r="D198"/>
      <c r="G198" s="3"/>
      <c r="H198" s="50"/>
      <c r="I198" s="50"/>
    </row>
    <row r="199" spans="1:9" ht="12">
      <c r="A199" s="44"/>
      <c r="B199"/>
      <c r="C199"/>
      <c r="D199"/>
      <c r="G199" s="3"/>
      <c r="H199" s="50"/>
      <c r="I199" s="50"/>
    </row>
    <row r="200" spans="1:9" ht="12">
      <c r="A200" s="44"/>
      <c r="B200"/>
      <c r="C200"/>
      <c r="D200"/>
      <c r="G200" s="3"/>
      <c r="H200" s="50"/>
      <c r="I200" s="50"/>
    </row>
    <row r="201" spans="1:9" ht="12">
      <c r="A201" s="44"/>
      <c r="B201"/>
      <c r="C201"/>
      <c r="D201"/>
      <c r="G201" s="3"/>
      <c r="H201" s="50"/>
      <c r="I201" s="50"/>
    </row>
    <row r="202" spans="1:9" ht="12">
      <c r="A202" s="44"/>
      <c r="B202"/>
      <c r="C202"/>
      <c r="D202"/>
      <c r="G202" s="3"/>
      <c r="H202" s="50"/>
      <c r="I202" s="50"/>
    </row>
    <row r="203" spans="1:9" ht="12">
      <c r="A203" s="44"/>
      <c r="B203"/>
      <c r="C203"/>
      <c r="D203"/>
      <c r="G203" s="3"/>
      <c r="H203" s="50"/>
      <c r="I203" s="50"/>
    </row>
    <row r="204" spans="1:9" ht="12">
      <c r="A204" s="44"/>
      <c r="B204"/>
      <c r="C204"/>
      <c r="D204"/>
      <c r="G204" s="3"/>
      <c r="H204" s="50"/>
      <c r="I204" s="50"/>
    </row>
    <row r="205" spans="1:9" ht="12">
      <c r="A205" s="44"/>
      <c r="B205"/>
      <c r="C205"/>
      <c r="D205"/>
      <c r="G205" s="3"/>
      <c r="H205" s="50"/>
      <c r="I205" s="50"/>
    </row>
    <row r="206" spans="1:9" ht="12">
      <c r="A206" s="44"/>
      <c r="B206"/>
      <c r="C206"/>
      <c r="D206"/>
      <c r="G206" s="3"/>
      <c r="H206" s="50"/>
      <c r="I206" s="50"/>
    </row>
    <row r="207" spans="1:9" ht="12">
      <c r="A207" s="44"/>
      <c r="B207"/>
      <c r="C207"/>
      <c r="D207"/>
      <c r="G207" s="3"/>
      <c r="H207" s="50"/>
      <c r="I207" s="50"/>
    </row>
    <row r="208" spans="1:9" ht="12">
      <c r="A208" s="44"/>
      <c r="B208"/>
      <c r="C208"/>
      <c r="D208"/>
      <c r="G208" s="3"/>
      <c r="H208" s="50"/>
      <c r="I208" s="50"/>
    </row>
    <row r="209" spans="1:9" ht="12">
      <c r="A209" s="44"/>
      <c r="B209"/>
      <c r="C209"/>
      <c r="D209"/>
      <c r="G209" s="3"/>
      <c r="H209" s="50"/>
      <c r="I209" s="50"/>
    </row>
    <row r="210" spans="1:9" ht="12">
      <c r="A210" s="44"/>
      <c r="B210"/>
      <c r="C210"/>
      <c r="D210"/>
      <c r="G210" s="3"/>
      <c r="H210" s="50"/>
      <c r="I210" s="50"/>
    </row>
    <row r="211" spans="1:9" ht="12">
      <c r="A211" s="44"/>
      <c r="B211"/>
      <c r="C211"/>
      <c r="D211"/>
      <c r="G211" s="3"/>
      <c r="H211" s="50"/>
      <c r="I211" s="50"/>
    </row>
    <row r="212" spans="1:9" ht="12">
      <c r="A212" s="44"/>
      <c r="B212"/>
      <c r="C212"/>
      <c r="D212"/>
      <c r="G212" s="3"/>
      <c r="H212" s="50"/>
      <c r="I212" s="50"/>
    </row>
    <row r="213" spans="1:9" ht="12">
      <c r="A213" s="44"/>
      <c r="B213"/>
      <c r="C213"/>
      <c r="D213"/>
      <c r="G213" s="3"/>
      <c r="H213" s="50"/>
      <c r="I213" s="50"/>
    </row>
    <row r="214" spans="1:9" ht="12">
      <c r="A214" s="44"/>
      <c r="B214"/>
      <c r="C214"/>
      <c r="D214"/>
      <c r="G214" s="3"/>
      <c r="H214" s="50"/>
      <c r="I214" s="50"/>
    </row>
    <row r="215" spans="1:9" ht="12">
      <c r="A215" s="44"/>
      <c r="B215"/>
      <c r="C215"/>
      <c r="D215"/>
      <c r="G215" s="3"/>
      <c r="H215" s="50"/>
      <c r="I215" s="50"/>
    </row>
    <row r="216" spans="1:9" ht="12">
      <c r="A216" s="44"/>
      <c r="B216"/>
      <c r="C216"/>
      <c r="D216"/>
      <c r="G216" s="3"/>
      <c r="H216" s="50"/>
      <c r="I216" s="50"/>
    </row>
    <row r="217" spans="1:9" ht="12">
      <c r="A217" s="44"/>
      <c r="B217"/>
      <c r="C217"/>
      <c r="D217"/>
      <c r="G217" s="3"/>
      <c r="H217" s="50"/>
      <c r="I217" s="50"/>
    </row>
    <row r="218" spans="1:9" ht="12">
      <c r="A218" s="44"/>
      <c r="B218"/>
      <c r="C218"/>
      <c r="D218"/>
      <c r="G218" s="3"/>
      <c r="H218" s="50"/>
      <c r="I218" s="50"/>
    </row>
    <row r="219" spans="1:9" ht="12">
      <c r="A219" s="44"/>
      <c r="B219"/>
      <c r="C219"/>
      <c r="D219"/>
      <c r="G219" s="3"/>
      <c r="H219" s="50"/>
      <c r="I219" s="50"/>
    </row>
    <row r="220" spans="1:9" ht="12">
      <c r="A220" s="44"/>
      <c r="B220"/>
      <c r="C220"/>
      <c r="D220"/>
      <c r="G220" s="3"/>
      <c r="H220" s="50"/>
      <c r="I220" s="50"/>
    </row>
    <row r="221" spans="1:9" ht="12">
      <c r="A221" s="44"/>
      <c r="B221"/>
      <c r="C221"/>
      <c r="D221"/>
      <c r="G221" s="3"/>
      <c r="H221" s="50"/>
      <c r="I221" s="50"/>
    </row>
    <row r="222" spans="1:9" ht="12">
      <c r="A222" s="44"/>
      <c r="B222"/>
      <c r="C222"/>
      <c r="D222"/>
      <c r="G222" s="3"/>
      <c r="H222" s="50"/>
      <c r="I222" s="50"/>
    </row>
    <row r="223" spans="1:9" ht="12">
      <c r="A223" s="44"/>
      <c r="B223"/>
      <c r="C223"/>
      <c r="D223"/>
      <c r="G223" s="3"/>
      <c r="H223" s="50"/>
      <c r="I223" s="50"/>
    </row>
    <row r="224" spans="1:9" ht="12">
      <c r="A224" s="44"/>
      <c r="B224"/>
      <c r="C224"/>
      <c r="D224"/>
      <c r="G224" s="3"/>
      <c r="H224" s="50"/>
      <c r="I224" s="50"/>
    </row>
    <row r="225" spans="1:9" ht="12">
      <c r="A225" s="44"/>
      <c r="B225"/>
      <c r="C225"/>
      <c r="D225"/>
      <c r="G225" s="3"/>
      <c r="H225" s="50"/>
      <c r="I225" s="50"/>
    </row>
    <row r="226" spans="1:9" ht="12">
      <c r="A226" s="44"/>
      <c r="B226"/>
      <c r="C226"/>
      <c r="D226"/>
      <c r="G226" s="3"/>
      <c r="H226" s="50"/>
      <c r="I226" s="50"/>
    </row>
    <row r="227" spans="1:9" ht="12">
      <c r="A227" s="44"/>
      <c r="B227"/>
      <c r="C227"/>
      <c r="D227"/>
      <c r="G227" s="3"/>
      <c r="H227" s="50"/>
      <c r="I227" s="50"/>
    </row>
    <row r="228" spans="1:9" ht="12">
      <c r="A228" s="44"/>
      <c r="B228"/>
      <c r="C228"/>
      <c r="D228"/>
      <c r="G228" s="3"/>
      <c r="H228" s="50"/>
      <c r="I228" s="50"/>
    </row>
    <row r="229" spans="1:9" ht="12">
      <c r="A229" s="44"/>
      <c r="B229"/>
      <c r="C229"/>
      <c r="D229"/>
      <c r="G229" s="3"/>
      <c r="H229" s="50"/>
      <c r="I229" s="50"/>
    </row>
    <row r="230" spans="1:9" ht="12">
      <c r="A230" s="44"/>
      <c r="B230"/>
      <c r="C230"/>
      <c r="D230"/>
      <c r="G230" s="3"/>
      <c r="H230" s="50"/>
      <c r="I230" s="50"/>
    </row>
    <row r="231" spans="1:9" ht="12">
      <c r="A231" s="44"/>
      <c r="B231"/>
      <c r="C231"/>
      <c r="D231"/>
      <c r="G231" s="3"/>
      <c r="H231" s="50"/>
      <c r="I231" s="50"/>
    </row>
    <row r="232" spans="1:9" ht="12">
      <c r="A232" s="44"/>
      <c r="B232"/>
      <c r="C232"/>
      <c r="D232"/>
      <c r="G232" s="3"/>
      <c r="H232" s="50"/>
      <c r="I232" s="50"/>
    </row>
    <row r="233" spans="1:9" ht="12">
      <c r="A233" s="44"/>
      <c r="B233"/>
      <c r="C233"/>
      <c r="D233"/>
      <c r="G233" s="3"/>
      <c r="H233" s="50"/>
      <c r="I233" s="50"/>
    </row>
    <row r="234" spans="1:9" ht="12">
      <c r="A234" s="44"/>
      <c r="B234"/>
      <c r="C234"/>
      <c r="D234"/>
      <c r="G234" s="3"/>
      <c r="H234" s="50"/>
      <c r="I234" s="50"/>
    </row>
    <row r="235" spans="1:9" ht="12">
      <c r="A235" s="44"/>
      <c r="B235"/>
      <c r="C235"/>
      <c r="D235"/>
      <c r="G235" s="3"/>
      <c r="H235" s="50"/>
      <c r="I235" s="50"/>
    </row>
    <row r="236" spans="1:9" ht="12">
      <c r="A236" s="44"/>
      <c r="B236"/>
      <c r="C236"/>
      <c r="D236"/>
      <c r="G236" s="3"/>
      <c r="H236" s="50"/>
      <c r="I236" s="50"/>
    </row>
    <row r="237" spans="1:9" ht="12">
      <c r="A237" s="44"/>
      <c r="B237"/>
      <c r="C237"/>
      <c r="D237"/>
      <c r="G237" s="3"/>
      <c r="H237" s="50"/>
      <c r="I237" s="50"/>
    </row>
    <row r="238" spans="1:9" ht="12">
      <c r="A238" s="44"/>
      <c r="B238"/>
      <c r="C238"/>
      <c r="D238"/>
      <c r="G238" s="3"/>
      <c r="H238" s="50"/>
      <c r="I238" s="50"/>
    </row>
    <row r="239" spans="1:9" ht="12">
      <c r="A239" s="44"/>
      <c r="B239"/>
      <c r="C239"/>
      <c r="D239"/>
      <c r="G239" s="3"/>
      <c r="H239" s="50"/>
      <c r="I239" s="50"/>
    </row>
    <row r="240" spans="1:9" ht="12">
      <c r="A240" s="44"/>
      <c r="B240"/>
      <c r="C240"/>
      <c r="D240"/>
      <c r="G240" s="3"/>
      <c r="H240" s="50"/>
      <c r="I240" s="50"/>
    </row>
    <row r="241" spans="1:9" ht="12">
      <c r="A241" s="44"/>
      <c r="B241"/>
      <c r="C241"/>
      <c r="D241"/>
      <c r="G241" s="3"/>
      <c r="H241" s="50"/>
      <c r="I241" s="50"/>
    </row>
    <row r="242" spans="1:9" ht="12">
      <c r="A242" s="44"/>
      <c r="B242"/>
      <c r="C242"/>
      <c r="D242"/>
      <c r="G242" s="3"/>
      <c r="H242" s="50"/>
      <c r="I242" s="50"/>
    </row>
    <row r="243" spans="1:9" ht="12">
      <c r="A243" s="44"/>
      <c r="B243"/>
      <c r="C243"/>
      <c r="D243"/>
      <c r="G243" s="3"/>
      <c r="H243" s="50"/>
      <c r="I243" s="50"/>
    </row>
    <row r="244" spans="1:9" ht="12">
      <c r="A244" s="44"/>
      <c r="B244"/>
      <c r="C244"/>
      <c r="D244"/>
      <c r="G244" s="3"/>
      <c r="H244" s="50"/>
      <c r="I244" s="50"/>
    </row>
    <row r="245" spans="1:9" ht="12">
      <c r="A245" s="44"/>
      <c r="B245"/>
      <c r="C245"/>
      <c r="D245"/>
      <c r="G245" s="3"/>
      <c r="H245" s="50"/>
      <c r="I245" s="50"/>
    </row>
    <row r="246" spans="1:9" ht="12">
      <c r="A246" s="44"/>
      <c r="B246"/>
      <c r="C246"/>
      <c r="D246"/>
      <c r="G246" s="3"/>
      <c r="H246" s="50"/>
      <c r="I246" s="50"/>
    </row>
    <row r="247" spans="1:9" ht="12">
      <c r="A247" s="44"/>
      <c r="B247"/>
      <c r="C247"/>
      <c r="D247"/>
      <c r="G247" s="3"/>
      <c r="H247" s="50"/>
      <c r="I247" s="50"/>
    </row>
    <row r="248" spans="1:9" ht="12">
      <c r="A248" s="44"/>
      <c r="B248"/>
      <c r="C248"/>
      <c r="D248"/>
      <c r="G248" s="3"/>
      <c r="H248" s="50"/>
      <c r="I248" s="50"/>
    </row>
    <row r="249" spans="1:9" ht="12">
      <c r="A249" s="44"/>
      <c r="B249"/>
      <c r="C249"/>
      <c r="D249"/>
      <c r="G249" s="3"/>
      <c r="H249" s="50"/>
      <c r="I249" s="50"/>
    </row>
    <row r="250" spans="1:9" ht="12">
      <c r="A250" s="44"/>
      <c r="B250"/>
      <c r="C250"/>
      <c r="D250"/>
      <c r="G250" s="3"/>
      <c r="H250" s="50"/>
      <c r="I250" s="50"/>
    </row>
    <row r="251" spans="1:9" ht="12">
      <c r="A251" s="44"/>
      <c r="B251"/>
      <c r="C251"/>
      <c r="D251"/>
      <c r="G251" s="3"/>
      <c r="H251" s="50"/>
      <c r="I251" s="50"/>
    </row>
    <row r="252" spans="1:9" ht="12">
      <c r="A252" s="44"/>
      <c r="B252"/>
      <c r="C252"/>
      <c r="D252"/>
      <c r="G252" s="3"/>
      <c r="H252" s="50"/>
      <c r="I252" s="50"/>
    </row>
    <row r="253" spans="1:9" ht="12">
      <c r="A253" s="44"/>
      <c r="B253"/>
      <c r="C253"/>
      <c r="D253"/>
      <c r="G253" s="3"/>
      <c r="H253" s="50"/>
      <c r="I253" s="50"/>
    </row>
    <row r="254" spans="1:9" ht="12">
      <c r="A254" s="44"/>
      <c r="B254"/>
      <c r="C254"/>
      <c r="D254"/>
      <c r="G254" s="3"/>
      <c r="H254" s="50"/>
      <c r="I254" s="50"/>
    </row>
    <row r="255" spans="1:9" ht="12">
      <c r="A255" s="44"/>
      <c r="B255"/>
      <c r="C255"/>
      <c r="D255"/>
      <c r="G255" s="3"/>
      <c r="H255" s="50"/>
      <c r="I255" s="50"/>
    </row>
    <row r="256" spans="1:9" ht="12">
      <c r="A256" s="44"/>
      <c r="B256"/>
      <c r="C256"/>
      <c r="D256"/>
      <c r="G256" s="3"/>
      <c r="H256" s="50"/>
      <c r="I256" s="50"/>
    </row>
    <row r="257" spans="1:9" ht="12">
      <c r="A257" s="44"/>
      <c r="B257"/>
      <c r="C257"/>
      <c r="D257"/>
      <c r="G257" s="3"/>
      <c r="H257" s="50"/>
      <c r="I257" s="50"/>
    </row>
    <row r="258" spans="1:9" ht="12">
      <c r="A258" s="44"/>
      <c r="B258"/>
      <c r="C258"/>
      <c r="D258"/>
      <c r="G258" s="3"/>
      <c r="H258" s="50"/>
      <c r="I258" s="50"/>
    </row>
    <row r="259" spans="1:9" ht="12">
      <c r="A259" s="44"/>
      <c r="B259"/>
      <c r="C259"/>
      <c r="D259"/>
      <c r="G259" s="3"/>
      <c r="H259" s="50"/>
      <c r="I259" s="50"/>
    </row>
    <row r="260" spans="1:9" ht="12">
      <c r="A260" s="44"/>
      <c r="B260"/>
      <c r="C260"/>
      <c r="D260"/>
      <c r="G260" s="3"/>
      <c r="H260" s="50"/>
      <c r="I260" s="50"/>
    </row>
    <row r="261" spans="1:9" ht="12">
      <c r="A261" s="44"/>
      <c r="B261"/>
      <c r="C261"/>
      <c r="D261"/>
      <c r="G261" s="3"/>
      <c r="H261" s="50"/>
      <c r="I261" s="50"/>
    </row>
    <row r="262" spans="1:9" ht="12">
      <c r="A262" s="44"/>
      <c r="B262"/>
      <c r="C262"/>
      <c r="D262"/>
      <c r="G262" s="3"/>
      <c r="H262" s="50"/>
      <c r="I262" s="50"/>
    </row>
    <row r="263" spans="1:9" ht="12">
      <c r="A263" s="44"/>
      <c r="B263"/>
      <c r="C263"/>
      <c r="D263"/>
      <c r="G263" s="3"/>
      <c r="H263" s="50"/>
      <c r="I263" s="50"/>
    </row>
    <row r="264" spans="1:9" ht="12">
      <c r="A264" s="44"/>
      <c r="B264"/>
      <c r="C264"/>
      <c r="D264"/>
      <c r="G264" s="3"/>
      <c r="H264" s="50"/>
      <c r="I264" s="50"/>
    </row>
    <row r="265" spans="1:9" ht="12">
      <c r="A265" s="44"/>
      <c r="B265"/>
      <c r="C265"/>
      <c r="D265"/>
      <c r="G265" s="3"/>
      <c r="H265" s="50"/>
      <c r="I265" s="50"/>
    </row>
    <row r="266" spans="1:9" ht="12">
      <c r="A266" s="44"/>
      <c r="B266"/>
      <c r="C266"/>
      <c r="D266"/>
      <c r="G266" s="3"/>
      <c r="H266" s="50"/>
      <c r="I266" s="50"/>
    </row>
    <row r="267" spans="1:9" ht="12">
      <c r="A267" s="44"/>
      <c r="B267"/>
      <c r="C267"/>
      <c r="D267"/>
      <c r="G267" s="3"/>
      <c r="H267" s="50"/>
      <c r="I267" s="50"/>
    </row>
    <row r="268" spans="1:9" ht="12">
      <c r="A268" s="44"/>
      <c r="B268"/>
      <c r="C268"/>
      <c r="D268"/>
      <c r="G268" s="3"/>
      <c r="H268" s="50"/>
      <c r="I268" s="50"/>
    </row>
    <row r="269" spans="1:9" ht="12">
      <c r="A269" s="44"/>
      <c r="B269"/>
      <c r="C269"/>
      <c r="D269"/>
      <c r="G269" s="3"/>
      <c r="H269" s="50"/>
      <c r="I269" s="50"/>
    </row>
    <row r="270" spans="1:9" ht="12">
      <c r="A270" s="44"/>
      <c r="B270"/>
      <c r="C270"/>
      <c r="D270"/>
      <c r="G270" s="3"/>
      <c r="H270" s="50"/>
      <c r="I270" s="50"/>
    </row>
    <row r="271" spans="1:9" ht="12">
      <c r="A271" s="44"/>
      <c r="B271"/>
      <c r="C271"/>
      <c r="D271"/>
      <c r="G271" s="3"/>
      <c r="H271" s="50"/>
      <c r="I271" s="50"/>
    </row>
    <row r="272" spans="1:9" ht="12">
      <c r="A272" s="44"/>
      <c r="B272"/>
      <c r="C272"/>
      <c r="D272"/>
      <c r="G272" s="3"/>
      <c r="H272" s="50"/>
      <c r="I272" s="50"/>
    </row>
  </sheetData>
  <sheetProtection/>
  <printOptions/>
  <pageMargins left="0.25" right="0" top="1" bottom="0.5" header="0.5" footer="0.5"/>
  <pageSetup horizontalDpi="600" verticalDpi="600" orientation="landscape" scale="90"/>
  <headerFooter alignWithMargins="0">
    <oddHeader>&amp;C&amp;"Arial,Bold"&amp;14MCCBL Vendor Payment List-UMES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I134"/>
  <sheetViews>
    <sheetView workbookViewId="0" topLeftCell="A1">
      <pane ySplit="3" topLeftCell="BM109" activePane="bottomLeft" state="frozen"/>
      <selection pane="topLeft" activeCell="A1" sqref="A1"/>
      <selection pane="bottomLeft" activeCell="A132" sqref="A132"/>
    </sheetView>
  </sheetViews>
  <sheetFormatPr defaultColWidth="8.8515625" defaultRowHeight="12.75"/>
  <cols>
    <col min="1" max="1" width="9.7109375" style="45" customWidth="1"/>
    <col min="2" max="3" width="12.7109375" style="8" customWidth="1"/>
    <col min="4" max="4" width="10.7109375" style="8" customWidth="1"/>
    <col min="5" max="5" width="14.7109375" style="33" customWidth="1"/>
    <col min="6" max="6" width="35.7109375" style="0" customWidth="1"/>
    <col min="7" max="7" width="16.7109375" style="0" customWidth="1"/>
    <col min="8" max="8" width="14.7109375" style="10" customWidth="1"/>
    <col min="9" max="9" width="14.7109375" style="0" customWidth="1"/>
  </cols>
  <sheetData>
    <row r="2" ht="12.75" thickBot="1"/>
    <row r="3" spans="1:9" ht="12.75" thickBot="1">
      <c r="A3" s="56" t="s">
        <v>36</v>
      </c>
      <c r="B3" s="39" t="s">
        <v>10</v>
      </c>
      <c r="C3" s="39" t="s">
        <v>26</v>
      </c>
      <c r="D3" s="48" t="s">
        <v>38</v>
      </c>
      <c r="E3" s="54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">
      <c r="A4" s="44">
        <v>41095</v>
      </c>
      <c r="B4" t="s">
        <v>82</v>
      </c>
      <c r="C4" t="s">
        <v>93</v>
      </c>
      <c r="D4" t="s">
        <v>17</v>
      </c>
      <c r="E4" s="2">
        <v>11045</v>
      </c>
      <c r="F4" t="s">
        <v>79</v>
      </c>
      <c r="G4" s="3" t="s">
        <v>111</v>
      </c>
      <c r="H4" s="50">
        <v>5687.23</v>
      </c>
      <c r="I4" s="50"/>
    </row>
    <row r="5" spans="1:9" ht="12">
      <c r="A5" s="44">
        <v>41101</v>
      </c>
      <c r="B5" t="s">
        <v>122</v>
      </c>
      <c r="C5" t="s">
        <v>125</v>
      </c>
      <c r="D5" t="s">
        <v>17</v>
      </c>
      <c r="E5" s="2">
        <v>11045</v>
      </c>
      <c r="F5" s="67" t="s">
        <v>79</v>
      </c>
      <c r="G5" s="3" t="s">
        <v>139</v>
      </c>
      <c r="H5" s="50">
        <v>695.32</v>
      </c>
      <c r="I5" s="50"/>
    </row>
    <row r="6" spans="1:9" ht="12">
      <c r="A6" s="44">
        <v>41101</v>
      </c>
      <c r="B6" t="s">
        <v>122</v>
      </c>
      <c r="C6" t="s">
        <v>126</v>
      </c>
      <c r="D6" t="s">
        <v>17</v>
      </c>
      <c r="E6" s="2">
        <v>11045</v>
      </c>
      <c r="F6" s="67" t="s">
        <v>79</v>
      </c>
      <c r="G6" s="3" t="s">
        <v>140</v>
      </c>
      <c r="H6" s="50">
        <v>646.88</v>
      </c>
      <c r="I6" s="50"/>
    </row>
    <row r="7" spans="1:9" ht="12">
      <c r="A7" s="44">
        <v>41101</v>
      </c>
      <c r="B7" t="s">
        <v>122</v>
      </c>
      <c r="C7" t="s">
        <v>127</v>
      </c>
      <c r="D7" t="s">
        <v>17</v>
      </c>
      <c r="E7" s="2">
        <v>11045</v>
      </c>
      <c r="F7" s="67" t="s">
        <v>79</v>
      </c>
      <c r="G7" s="3" t="s">
        <v>141</v>
      </c>
      <c r="H7" s="50">
        <v>499.94</v>
      </c>
      <c r="I7" s="50"/>
    </row>
    <row r="8" spans="1:9" ht="12">
      <c r="A8" s="44">
        <v>41101</v>
      </c>
      <c r="B8" t="s">
        <v>134</v>
      </c>
      <c r="C8" t="s">
        <v>137</v>
      </c>
      <c r="D8" t="s">
        <v>17</v>
      </c>
      <c r="E8" s="2">
        <v>11045</v>
      </c>
      <c r="F8" s="67" t="s">
        <v>68</v>
      </c>
      <c r="G8" s="66" t="s">
        <v>147</v>
      </c>
      <c r="H8" s="50">
        <v>97392.3</v>
      </c>
      <c r="I8" s="50"/>
    </row>
    <row r="9" spans="1:9" ht="12">
      <c r="A9" s="44">
        <v>41116</v>
      </c>
      <c r="B9" t="s">
        <v>183</v>
      </c>
      <c r="C9" t="s">
        <v>192</v>
      </c>
      <c r="D9" t="s">
        <v>17</v>
      </c>
      <c r="E9" s="2">
        <v>11045</v>
      </c>
      <c r="F9" s="67" t="s">
        <v>211</v>
      </c>
      <c r="G9" s="65">
        <v>555408</v>
      </c>
      <c r="H9" s="50">
        <v>13708.84</v>
      </c>
      <c r="I9" s="50"/>
    </row>
    <row r="10" spans="1:9" ht="12">
      <c r="A10" s="44">
        <v>41116</v>
      </c>
      <c r="B10" t="s">
        <v>183</v>
      </c>
      <c r="C10" t="s">
        <v>193</v>
      </c>
      <c r="D10" t="s">
        <v>17</v>
      </c>
      <c r="E10" s="2">
        <v>11045</v>
      </c>
      <c r="F10" s="76" t="s">
        <v>47</v>
      </c>
      <c r="G10" s="65" t="s">
        <v>67</v>
      </c>
      <c r="H10" s="50">
        <v>1486364</v>
      </c>
      <c r="I10" s="50"/>
    </row>
    <row r="11" spans="1:9" ht="12">
      <c r="A11" s="44">
        <v>41116</v>
      </c>
      <c r="B11" t="s">
        <v>183</v>
      </c>
      <c r="C11" t="s">
        <v>194</v>
      </c>
      <c r="D11" t="s">
        <v>17</v>
      </c>
      <c r="E11" s="2">
        <v>11045</v>
      </c>
      <c r="F11" s="67" t="s">
        <v>79</v>
      </c>
      <c r="G11" s="3" t="s">
        <v>212</v>
      </c>
      <c r="H11" s="50">
        <v>424</v>
      </c>
      <c r="I11" s="50"/>
    </row>
    <row r="12" spans="1:9" ht="12">
      <c r="A12" s="44">
        <v>41116</v>
      </c>
      <c r="B12" t="s">
        <v>183</v>
      </c>
      <c r="C12" t="s">
        <v>195</v>
      </c>
      <c r="D12" t="s">
        <v>17</v>
      </c>
      <c r="E12" s="2">
        <v>11045</v>
      </c>
      <c r="F12" s="67" t="s">
        <v>79</v>
      </c>
      <c r="G12" s="3" t="s">
        <v>213</v>
      </c>
      <c r="H12" s="50">
        <v>879.36</v>
      </c>
      <c r="I12" s="50"/>
    </row>
    <row r="13" spans="1:9" ht="12">
      <c r="A13" s="44">
        <v>41116</v>
      </c>
      <c r="B13" t="s">
        <v>183</v>
      </c>
      <c r="C13" t="s">
        <v>196</v>
      </c>
      <c r="D13" t="s">
        <v>17</v>
      </c>
      <c r="E13" s="2">
        <v>11045</v>
      </c>
      <c r="F13" s="67" t="s">
        <v>79</v>
      </c>
      <c r="G13" s="3" t="s">
        <v>214</v>
      </c>
      <c r="H13" s="50">
        <v>5107.5</v>
      </c>
      <c r="I13" s="50"/>
    </row>
    <row r="14" spans="1:9" ht="12">
      <c r="A14" s="44">
        <v>41116</v>
      </c>
      <c r="B14" t="s">
        <v>183</v>
      </c>
      <c r="C14" t="s">
        <v>197</v>
      </c>
      <c r="D14" t="s">
        <v>17</v>
      </c>
      <c r="E14" s="2">
        <v>11045</v>
      </c>
      <c r="F14" s="67" t="s">
        <v>79</v>
      </c>
      <c r="G14" s="3" t="s">
        <v>215</v>
      </c>
      <c r="H14" s="50">
        <v>5438.25</v>
      </c>
      <c r="I14" s="50"/>
    </row>
    <row r="15" spans="1:9" ht="12">
      <c r="A15" s="44">
        <v>41116</v>
      </c>
      <c r="B15" t="s">
        <v>183</v>
      </c>
      <c r="C15" t="s">
        <v>198</v>
      </c>
      <c r="D15" t="s">
        <v>17</v>
      </c>
      <c r="E15" s="2">
        <v>11045</v>
      </c>
      <c r="F15" s="67" t="s">
        <v>79</v>
      </c>
      <c r="G15" s="3" t="s">
        <v>216</v>
      </c>
      <c r="H15" s="50">
        <v>2774.5</v>
      </c>
      <c r="I15" s="50"/>
    </row>
    <row r="16" spans="1:9" ht="12">
      <c r="A16" s="44">
        <v>41116</v>
      </c>
      <c r="B16" t="s">
        <v>183</v>
      </c>
      <c r="C16" t="s">
        <v>199</v>
      </c>
      <c r="D16" t="s">
        <v>17</v>
      </c>
      <c r="E16" s="2">
        <v>11045</v>
      </c>
      <c r="F16" s="67" t="s">
        <v>217</v>
      </c>
      <c r="G16" s="65">
        <v>12425</v>
      </c>
      <c r="H16" s="50">
        <v>9799</v>
      </c>
      <c r="I16" s="50"/>
    </row>
    <row r="17" spans="1:9" ht="12">
      <c r="A17" s="44">
        <v>41116</v>
      </c>
      <c r="B17" t="s">
        <v>183</v>
      </c>
      <c r="C17" t="s">
        <v>200</v>
      </c>
      <c r="D17" t="s">
        <v>17</v>
      </c>
      <c r="E17" s="2">
        <v>11045</v>
      </c>
      <c r="F17" s="67" t="s">
        <v>218</v>
      </c>
      <c r="G17" s="65">
        <v>10</v>
      </c>
      <c r="H17" s="50">
        <v>2885</v>
      </c>
      <c r="I17" s="50">
        <f>SUM(H4:H17)</f>
        <v>1632302.12</v>
      </c>
    </row>
    <row r="18" spans="1:9" ht="12">
      <c r="A18" s="44"/>
      <c r="B18"/>
      <c r="C18"/>
      <c r="D18"/>
      <c r="E18" s="2"/>
      <c r="G18" s="3"/>
      <c r="H18" s="50"/>
      <c r="I18" s="50"/>
    </row>
    <row r="19" spans="1:9" ht="12.75" thickBot="1">
      <c r="A19" s="44"/>
      <c r="B19"/>
      <c r="C19"/>
      <c r="D19"/>
      <c r="E19" s="2"/>
      <c r="F19" s="12" t="s">
        <v>230</v>
      </c>
      <c r="G19" s="3"/>
      <c r="H19" s="55">
        <f>SUM(H4:H18)</f>
        <v>1632302.12</v>
      </c>
      <c r="I19" s="55">
        <f>SUM(I4:I18)</f>
        <v>1632302.12</v>
      </c>
    </row>
    <row r="20" ht="12.75" thickTop="1"/>
    <row r="21" spans="1:9" ht="12">
      <c r="A21" s="44">
        <v>41122</v>
      </c>
      <c r="B21" t="s">
        <v>237</v>
      </c>
      <c r="C21" t="s">
        <v>247</v>
      </c>
      <c r="D21" t="s">
        <v>17</v>
      </c>
      <c r="E21" s="2">
        <v>11045</v>
      </c>
      <c r="F21" s="80" t="s">
        <v>79</v>
      </c>
      <c r="G21" s="65" t="s">
        <v>276</v>
      </c>
      <c r="H21" s="50">
        <v>697.5</v>
      </c>
      <c r="I21" s="50"/>
    </row>
    <row r="22" spans="1:9" ht="12">
      <c r="A22" s="44">
        <v>41122</v>
      </c>
      <c r="B22" t="s">
        <v>237</v>
      </c>
      <c r="C22" t="s">
        <v>248</v>
      </c>
      <c r="D22" t="s">
        <v>17</v>
      </c>
      <c r="E22" s="2">
        <v>11045</v>
      </c>
      <c r="F22" s="80" t="s">
        <v>277</v>
      </c>
      <c r="G22" s="65" t="s">
        <v>278</v>
      </c>
      <c r="H22" s="50">
        <v>7126</v>
      </c>
      <c r="I22" s="50"/>
    </row>
    <row r="23" spans="1:9" ht="12">
      <c r="A23" s="44">
        <v>41122</v>
      </c>
      <c r="B23" t="s">
        <v>237</v>
      </c>
      <c r="C23" t="s">
        <v>249</v>
      </c>
      <c r="D23" t="s">
        <v>17</v>
      </c>
      <c r="E23" s="2">
        <v>11045</v>
      </c>
      <c r="F23" s="80" t="s">
        <v>279</v>
      </c>
      <c r="G23" s="65">
        <v>915669</v>
      </c>
      <c r="H23" s="50">
        <v>4690.4</v>
      </c>
      <c r="I23" s="50"/>
    </row>
    <row r="24" spans="1:9" ht="12">
      <c r="A24" s="44">
        <v>41122</v>
      </c>
      <c r="B24" t="s">
        <v>237</v>
      </c>
      <c r="C24" t="s">
        <v>250</v>
      </c>
      <c r="D24" t="s">
        <v>17</v>
      </c>
      <c r="E24" s="2">
        <v>11045</v>
      </c>
      <c r="F24" s="80" t="s">
        <v>280</v>
      </c>
      <c r="G24" s="66" t="s">
        <v>281</v>
      </c>
      <c r="H24" s="50">
        <v>6145</v>
      </c>
      <c r="I24" s="50"/>
    </row>
    <row r="25" spans="1:9" ht="12">
      <c r="A25" s="44">
        <v>41129</v>
      </c>
      <c r="B25" t="s">
        <v>255</v>
      </c>
      <c r="C25" t="s">
        <v>257</v>
      </c>
      <c r="D25" t="s">
        <v>17</v>
      </c>
      <c r="E25" s="2">
        <v>11045</v>
      </c>
      <c r="F25" s="80" t="s">
        <v>286</v>
      </c>
      <c r="G25" s="66">
        <v>110395</v>
      </c>
      <c r="H25" s="50">
        <v>12786.24</v>
      </c>
      <c r="I25" s="50"/>
    </row>
    <row r="26" spans="1:9" ht="12">
      <c r="A26" s="44">
        <v>41129</v>
      </c>
      <c r="B26" t="s">
        <v>255</v>
      </c>
      <c r="C26" t="s">
        <v>264</v>
      </c>
      <c r="D26" t="s">
        <v>17</v>
      </c>
      <c r="E26" s="2">
        <v>11045</v>
      </c>
      <c r="F26" s="80" t="s">
        <v>293</v>
      </c>
      <c r="G26" s="66">
        <v>21946</v>
      </c>
      <c r="H26" s="50">
        <v>1587.6</v>
      </c>
      <c r="I26" s="50"/>
    </row>
    <row r="27" spans="1:9" ht="12">
      <c r="A27" s="44">
        <v>41129</v>
      </c>
      <c r="B27" t="s">
        <v>255</v>
      </c>
      <c r="C27" t="s">
        <v>265</v>
      </c>
      <c r="D27" t="s">
        <v>17</v>
      </c>
      <c r="E27" s="2">
        <v>11045</v>
      </c>
      <c r="F27" s="80" t="s">
        <v>294</v>
      </c>
      <c r="G27" s="66">
        <v>56</v>
      </c>
      <c r="H27" s="50">
        <v>78276.68</v>
      </c>
      <c r="I27" s="50"/>
    </row>
    <row r="28" spans="1:9" ht="12">
      <c r="A28" s="44">
        <v>41136</v>
      </c>
      <c r="B28" t="s">
        <v>300</v>
      </c>
      <c r="C28" t="s">
        <v>314</v>
      </c>
      <c r="D28" t="s">
        <v>17</v>
      </c>
      <c r="E28" s="2">
        <v>11045</v>
      </c>
      <c r="F28" s="80" t="s">
        <v>335</v>
      </c>
      <c r="G28" s="66">
        <v>9882764690</v>
      </c>
      <c r="H28" s="50">
        <v>940</v>
      </c>
      <c r="I28" s="50"/>
    </row>
    <row r="29" spans="1:9" ht="12">
      <c r="A29" s="44">
        <v>41137</v>
      </c>
      <c r="B29" t="s">
        <v>299</v>
      </c>
      <c r="C29"/>
      <c r="D29" t="s">
        <v>17</v>
      </c>
      <c r="E29" s="2">
        <v>11045</v>
      </c>
      <c r="F29" s="80" t="s">
        <v>271</v>
      </c>
      <c r="G29" s="3" t="s">
        <v>298</v>
      </c>
      <c r="H29" s="50">
        <f>109934+3527.5+15375+6050+146875+67553+49136+19013+9843.5+3777.5+16079+260+446+5556+1040</f>
        <v>454465.5</v>
      </c>
      <c r="I29" s="50"/>
    </row>
    <row r="30" spans="1:9" ht="12">
      <c r="A30" s="44">
        <v>41142</v>
      </c>
      <c r="B30" t="s">
        <v>346</v>
      </c>
      <c r="C30" t="s">
        <v>320</v>
      </c>
      <c r="D30" t="s">
        <v>17</v>
      </c>
      <c r="E30" s="2">
        <v>11045</v>
      </c>
      <c r="F30" s="80" t="s">
        <v>352</v>
      </c>
      <c r="G30" s="65" t="s">
        <v>353</v>
      </c>
      <c r="H30" s="50">
        <v>3493.95</v>
      </c>
      <c r="I30" s="50"/>
    </row>
    <row r="31" spans="1:9" ht="12">
      <c r="A31" s="44">
        <v>41144</v>
      </c>
      <c r="B31" t="s">
        <v>359</v>
      </c>
      <c r="C31"/>
      <c r="D31" t="s">
        <v>17</v>
      </c>
      <c r="E31" s="2">
        <v>11045</v>
      </c>
      <c r="F31" t="s">
        <v>360</v>
      </c>
      <c r="G31" s="3" t="s">
        <v>361</v>
      </c>
      <c r="H31" s="50">
        <v>366.82</v>
      </c>
      <c r="I31" s="50"/>
    </row>
    <row r="32" spans="1:9" ht="12">
      <c r="A32" s="44">
        <v>41150</v>
      </c>
      <c r="B32" t="s">
        <v>362</v>
      </c>
      <c r="C32" t="s">
        <v>366</v>
      </c>
      <c r="D32" t="s">
        <v>17</v>
      </c>
      <c r="E32" s="2">
        <v>11045</v>
      </c>
      <c r="F32" s="80" t="s">
        <v>381</v>
      </c>
      <c r="G32" s="65">
        <v>228085</v>
      </c>
      <c r="H32" s="50">
        <v>85383.62</v>
      </c>
      <c r="I32" s="50"/>
    </row>
    <row r="33" spans="1:9" ht="12">
      <c r="A33" s="44">
        <v>41150</v>
      </c>
      <c r="B33" t="s">
        <v>362</v>
      </c>
      <c r="C33" t="s">
        <v>377</v>
      </c>
      <c r="D33" t="s">
        <v>17</v>
      </c>
      <c r="E33" s="2">
        <v>11045</v>
      </c>
      <c r="F33" s="80" t="s">
        <v>47</v>
      </c>
      <c r="G33" s="65" t="s">
        <v>388</v>
      </c>
      <c r="H33" s="50">
        <v>592472</v>
      </c>
      <c r="I33" s="50">
        <f>SUM(H21:H33)</f>
        <v>1248431.3099999998</v>
      </c>
    </row>
    <row r="34" spans="1:9" ht="12">
      <c r="A34" s="44">
        <v>41122</v>
      </c>
      <c r="B34" t="s">
        <v>237</v>
      </c>
      <c r="C34" t="s">
        <v>242</v>
      </c>
      <c r="D34" t="s">
        <v>17</v>
      </c>
      <c r="E34" s="2">
        <v>12048</v>
      </c>
      <c r="F34" s="76" t="s">
        <v>47</v>
      </c>
      <c r="G34" s="65" t="s">
        <v>274</v>
      </c>
      <c r="H34" s="50">
        <v>449401</v>
      </c>
      <c r="I34" s="50"/>
    </row>
    <row r="35" spans="1:9" ht="12">
      <c r="A35" s="44">
        <v>41150</v>
      </c>
      <c r="B35" t="s">
        <v>362</v>
      </c>
      <c r="C35" t="s">
        <v>367</v>
      </c>
      <c r="D35" t="s">
        <v>17</v>
      </c>
      <c r="E35" s="2">
        <v>12048</v>
      </c>
      <c r="F35" s="76" t="s">
        <v>47</v>
      </c>
      <c r="G35" s="65" t="s">
        <v>382</v>
      </c>
      <c r="H35" s="50">
        <v>905666</v>
      </c>
      <c r="I35" s="50">
        <f>SUM(H34:H35)</f>
        <v>1355067</v>
      </c>
    </row>
    <row r="37" spans="6:9" ht="12.75" thickBot="1">
      <c r="F37" s="12" t="s">
        <v>406</v>
      </c>
      <c r="G37" s="3"/>
      <c r="H37" s="55">
        <f>SUM(H21:H36)</f>
        <v>2603498.3099999996</v>
      </c>
      <c r="I37" s="55">
        <f>SUM(I21:I36)</f>
        <v>2603498.3099999996</v>
      </c>
    </row>
    <row r="38" ht="12.75" thickTop="1"/>
    <row r="39" spans="1:9" ht="12">
      <c r="A39" s="44">
        <v>41158</v>
      </c>
      <c r="B39" t="s">
        <v>419</v>
      </c>
      <c r="C39" t="s">
        <v>420</v>
      </c>
      <c r="D39" t="s">
        <v>17</v>
      </c>
      <c r="E39" s="2">
        <v>11045</v>
      </c>
      <c r="F39" s="80" t="s">
        <v>444</v>
      </c>
      <c r="G39" s="65">
        <v>1</v>
      </c>
      <c r="H39" s="50">
        <v>8985</v>
      </c>
      <c r="I39" s="50"/>
    </row>
    <row r="40" spans="1:9" ht="12">
      <c r="A40" s="44">
        <v>41158</v>
      </c>
      <c r="B40" t="s">
        <v>419</v>
      </c>
      <c r="C40" t="s">
        <v>421</v>
      </c>
      <c r="D40" t="s">
        <v>17</v>
      </c>
      <c r="E40" s="2">
        <v>11045</v>
      </c>
      <c r="F40" s="80" t="s">
        <v>445</v>
      </c>
      <c r="G40" s="65" t="s">
        <v>446</v>
      </c>
      <c r="H40" s="50">
        <v>495</v>
      </c>
      <c r="I40" s="50"/>
    </row>
    <row r="41" spans="1:9" ht="12">
      <c r="A41" s="44">
        <v>41158</v>
      </c>
      <c r="B41" t="s">
        <v>419</v>
      </c>
      <c r="C41" t="s">
        <v>422</v>
      </c>
      <c r="D41" t="s">
        <v>17</v>
      </c>
      <c r="E41" s="2">
        <v>11045</v>
      </c>
      <c r="F41" s="80" t="s">
        <v>447</v>
      </c>
      <c r="G41" s="65">
        <v>5099</v>
      </c>
      <c r="H41" s="50">
        <v>12800</v>
      </c>
      <c r="I41" s="50"/>
    </row>
    <row r="42" spans="1:9" ht="12">
      <c r="A42" s="44">
        <v>41158</v>
      </c>
      <c r="B42" t="s">
        <v>419</v>
      </c>
      <c r="C42" t="s">
        <v>423</v>
      </c>
      <c r="D42" t="s">
        <v>17</v>
      </c>
      <c r="E42" s="2">
        <v>11045</v>
      </c>
      <c r="F42" s="80" t="s">
        <v>447</v>
      </c>
      <c r="G42" s="65">
        <v>5801</v>
      </c>
      <c r="H42" s="50">
        <v>4887</v>
      </c>
      <c r="I42" s="50"/>
    </row>
    <row r="43" spans="1:9" ht="12">
      <c r="A43" s="44">
        <v>41158</v>
      </c>
      <c r="B43" t="s">
        <v>419</v>
      </c>
      <c r="C43" t="s">
        <v>424</v>
      </c>
      <c r="D43" t="s">
        <v>17</v>
      </c>
      <c r="E43" s="2">
        <v>11045</v>
      </c>
      <c r="F43" s="80" t="s">
        <v>447</v>
      </c>
      <c r="G43" s="65">
        <v>5802</v>
      </c>
      <c r="H43" s="50">
        <v>2665</v>
      </c>
      <c r="I43" s="50"/>
    </row>
    <row r="44" spans="1:9" ht="12">
      <c r="A44" s="44">
        <v>41158</v>
      </c>
      <c r="B44" t="s">
        <v>419</v>
      </c>
      <c r="C44" t="s">
        <v>425</v>
      </c>
      <c r="D44" t="s">
        <v>17</v>
      </c>
      <c r="E44" s="2">
        <v>11045</v>
      </c>
      <c r="F44" s="80" t="s">
        <v>448</v>
      </c>
      <c r="G44" s="65">
        <v>7017</v>
      </c>
      <c r="H44" s="50">
        <v>4825.28</v>
      </c>
      <c r="I44" s="50"/>
    </row>
    <row r="45" spans="1:9" ht="12">
      <c r="A45" s="44">
        <v>41158</v>
      </c>
      <c r="B45" t="s">
        <v>419</v>
      </c>
      <c r="C45" t="s">
        <v>426</v>
      </c>
      <c r="D45" t="s">
        <v>17</v>
      </c>
      <c r="E45" s="2">
        <v>11045</v>
      </c>
      <c r="F45" s="80" t="s">
        <v>449</v>
      </c>
      <c r="G45" s="65">
        <v>37277</v>
      </c>
      <c r="H45" s="50">
        <v>4381.54</v>
      </c>
      <c r="I45" s="50"/>
    </row>
    <row r="46" spans="1:9" ht="12">
      <c r="A46" s="44">
        <v>41158</v>
      </c>
      <c r="B46" t="s">
        <v>419</v>
      </c>
      <c r="C46" t="s">
        <v>427</v>
      </c>
      <c r="D46" t="s">
        <v>17</v>
      </c>
      <c r="E46" s="2">
        <v>11045</v>
      </c>
      <c r="F46" s="80" t="s">
        <v>450</v>
      </c>
      <c r="G46" s="65">
        <v>48331</v>
      </c>
      <c r="H46" s="50">
        <v>406.94</v>
      </c>
      <c r="I46" s="50"/>
    </row>
    <row r="47" spans="1:9" ht="12">
      <c r="A47" s="44">
        <v>41158</v>
      </c>
      <c r="B47" t="s">
        <v>419</v>
      </c>
      <c r="C47" t="s">
        <v>428</v>
      </c>
      <c r="D47" t="s">
        <v>17</v>
      </c>
      <c r="E47" s="2">
        <v>11045</v>
      </c>
      <c r="F47" s="80" t="s">
        <v>451</v>
      </c>
      <c r="G47" s="65">
        <v>15851</v>
      </c>
      <c r="H47" s="50">
        <v>33980</v>
      </c>
      <c r="I47" s="50"/>
    </row>
    <row r="48" spans="1:9" ht="12">
      <c r="A48" s="44">
        <v>41158</v>
      </c>
      <c r="B48" t="s">
        <v>419</v>
      </c>
      <c r="C48" t="s">
        <v>429</v>
      </c>
      <c r="D48" t="s">
        <v>17</v>
      </c>
      <c r="E48" s="2">
        <v>11045</v>
      </c>
      <c r="F48" s="80" t="s">
        <v>277</v>
      </c>
      <c r="G48" s="65" t="s">
        <v>452</v>
      </c>
      <c r="H48" s="50">
        <v>15175</v>
      </c>
      <c r="I48" s="50"/>
    </row>
    <row r="49" spans="1:9" ht="12">
      <c r="A49" s="44">
        <v>41158</v>
      </c>
      <c r="B49" t="s">
        <v>419</v>
      </c>
      <c r="C49" t="s">
        <v>430</v>
      </c>
      <c r="D49" t="s">
        <v>17</v>
      </c>
      <c r="E49" s="2">
        <v>11045</v>
      </c>
      <c r="F49" s="80" t="s">
        <v>453</v>
      </c>
      <c r="G49" s="65">
        <v>1050096058</v>
      </c>
      <c r="H49" s="50">
        <v>91.32</v>
      </c>
      <c r="I49" s="50"/>
    </row>
    <row r="50" spans="1:9" ht="12">
      <c r="A50" s="44">
        <v>41158</v>
      </c>
      <c r="B50" t="s">
        <v>419</v>
      </c>
      <c r="C50" t="s">
        <v>431</v>
      </c>
      <c r="D50" t="s">
        <v>17</v>
      </c>
      <c r="E50" s="2">
        <v>11045</v>
      </c>
      <c r="F50" s="80" t="s">
        <v>453</v>
      </c>
      <c r="G50" s="65">
        <v>105051518</v>
      </c>
      <c r="H50" s="50">
        <v>2307.24</v>
      </c>
      <c r="I50" s="50"/>
    </row>
    <row r="51" spans="1:9" ht="12">
      <c r="A51" s="44">
        <v>41158</v>
      </c>
      <c r="B51" t="s">
        <v>419</v>
      </c>
      <c r="C51" t="s">
        <v>432</v>
      </c>
      <c r="D51" t="s">
        <v>17</v>
      </c>
      <c r="E51" s="2">
        <v>11045</v>
      </c>
      <c r="F51" s="80" t="s">
        <v>381</v>
      </c>
      <c r="G51" s="65">
        <v>228349</v>
      </c>
      <c r="H51" s="50">
        <v>3505.8</v>
      </c>
      <c r="I51" s="50"/>
    </row>
    <row r="52" spans="1:9" ht="12">
      <c r="A52" s="44">
        <v>41158</v>
      </c>
      <c r="B52" t="s">
        <v>419</v>
      </c>
      <c r="C52" t="s">
        <v>433</v>
      </c>
      <c r="D52" t="s">
        <v>17</v>
      </c>
      <c r="E52" s="2">
        <v>11045</v>
      </c>
      <c r="F52" s="80" t="s">
        <v>79</v>
      </c>
      <c r="G52" s="65" t="s">
        <v>454</v>
      </c>
      <c r="H52" s="50">
        <v>1574.1</v>
      </c>
      <c r="I52" s="50"/>
    </row>
    <row r="53" spans="1:9" ht="12">
      <c r="A53" s="44">
        <v>41164</v>
      </c>
      <c r="B53" t="s">
        <v>466</v>
      </c>
      <c r="C53" t="s">
        <v>472</v>
      </c>
      <c r="D53" t="s">
        <v>17</v>
      </c>
      <c r="E53" s="2">
        <v>11045</v>
      </c>
      <c r="F53" s="80" t="s">
        <v>482</v>
      </c>
      <c r="G53" s="65" t="s">
        <v>483</v>
      </c>
      <c r="H53" s="50">
        <v>1086.56</v>
      </c>
      <c r="I53" s="50"/>
    </row>
    <row r="54" spans="1:9" ht="12">
      <c r="A54" s="44">
        <v>41171</v>
      </c>
      <c r="B54" t="s">
        <v>489</v>
      </c>
      <c r="C54" t="s">
        <v>496</v>
      </c>
      <c r="D54" t="s">
        <v>17</v>
      </c>
      <c r="E54" s="2">
        <v>11045</v>
      </c>
      <c r="F54" s="80" t="s">
        <v>510</v>
      </c>
      <c r="G54" s="65">
        <v>33673206</v>
      </c>
      <c r="H54" s="50">
        <v>1896.92</v>
      </c>
      <c r="I54" s="50"/>
    </row>
    <row r="55" spans="1:9" ht="12">
      <c r="A55" s="44">
        <v>41176</v>
      </c>
      <c r="B55" t="s">
        <v>521</v>
      </c>
      <c r="C55"/>
      <c r="D55" t="s">
        <v>17</v>
      </c>
      <c r="E55" s="2">
        <v>11045</v>
      </c>
      <c r="F55" s="80" t="s">
        <v>271</v>
      </c>
      <c r="G55" s="8" t="s">
        <v>522</v>
      </c>
      <c r="H55" s="50">
        <f>40590+90541.5+56454+43781+37258</f>
        <v>268624.5</v>
      </c>
      <c r="I55" s="50">
        <f>SUM(H39:H55)</f>
        <v>367687.2</v>
      </c>
    </row>
    <row r="57" spans="6:9" ht="12.75" thickBot="1">
      <c r="F57" s="12" t="s">
        <v>544</v>
      </c>
      <c r="G57" s="3"/>
      <c r="H57" s="55">
        <f>SUM(H39:H56)</f>
        <v>367687.2</v>
      </c>
      <c r="I57" s="55">
        <f>SUM(I39:I56)</f>
        <v>367687.2</v>
      </c>
    </row>
    <row r="58" ht="12.75" thickTop="1"/>
    <row r="59" spans="1:9" ht="12">
      <c r="A59" s="44">
        <v>41185</v>
      </c>
      <c r="B59" t="s">
        <v>548</v>
      </c>
      <c r="C59" t="s">
        <v>554</v>
      </c>
      <c r="D59" t="s">
        <v>17</v>
      </c>
      <c r="E59" s="2">
        <v>11045</v>
      </c>
      <c r="F59" s="80" t="s">
        <v>610</v>
      </c>
      <c r="G59" s="65" t="s">
        <v>611</v>
      </c>
      <c r="H59" s="50">
        <v>5213.26</v>
      </c>
      <c r="I59" s="50"/>
    </row>
    <row r="60" spans="1:9" ht="12">
      <c r="A60" s="44">
        <v>41185</v>
      </c>
      <c r="B60" t="s">
        <v>548</v>
      </c>
      <c r="C60" t="s">
        <v>555</v>
      </c>
      <c r="D60" t="s">
        <v>17</v>
      </c>
      <c r="E60" s="2">
        <v>11045</v>
      </c>
      <c r="F60" s="80" t="s">
        <v>447</v>
      </c>
      <c r="G60" s="65">
        <v>6481</v>
      </c>
      <c r="H60" s="50">
        <v>760</v>
      </c>
      <c r="I60" s="50"/>
    </row>
    <row r="61" spans="1:9" ht="12">
      <c r="A61" s="44">
        <v>41185</v>
      </c>
      <c r="B61" t="s">
        <v>548</v>
      </c>
      <c r="C61" t="s">
        <v>564</v>
      </c>
      <c r="D61" t="s">
        <v>17</v>
      </c>
      <c r="E61" s="2">
        <v>11045</v>
      </c>
      <c r="F61" s="80" t="s">
        <v>445</v>
      </c>
      <c r="G61" s="65" t="s">
        <v>620</v>
      </c>
      <c r="H61" s="50">
        <v>14517</v>
      </c>
      <c r="I61" s="50"/>
    </row>
    <row r="62" spans="1:9" ht="12">
      <c r="A62" s="44">
        <v>41192</v>
      </c>
      <c r="B62" t="s">
        <v>566</v>
      </c>
      <c r="C62" t="s">
        <v>575</v>
      </c>
      <c r="D62" t="s">
        <v>17</v>
      </c>
      <c r="E62" s="2">
        <v>11045</v>
      </c>
      <c r="F62" s="76" t="s">
        <v>47</v>
      </c>
      <c r="G62" s="65" t="s">
        <v>626</v>
      </c>
      <c r="H62" s="50">
        <v>682749</v>
      </c>
      <c r="I62" s="50"/>
    </row>
    <row r="63" spans="1:9" ht="12">
      <c r="A63" s="44">
        <v>41192</v>
      </c>
      <c r="B63" t="s">
        <v>566</v>
      </c>
      <c r="C63" t="s">
        <v>576</v>
      </c>
      <c r="D63" t="s">
        <v>17</v>
      </c>
      <c r="E63" s="2">
        <v>11045</v>
      </c>
      <c r="F63" s="80" t="s">
        <v>79</v>
      </c>
      <c r="G63" s="65" t="s">
        <v>627</v>
      </c>
      <c r="H63" s="50">
        <v>499.37</v>
      </c>
      <c r="I63" s="50"/>
    </row>
    <row r="64" spans="1:9" ht="12">
      <c r="A64" s="44">
        <v>41192</v>
      </c>
      <c r="B64" t="s">
        <v>566</v>
      </c>
      <c r="C64" t="s">
        <v>586</v>
      </c>
      <c r="D64" t="s">
        <v>17</v>
      </c>
      <c r="E64" s="2">
        <v>11045</v>
      </c>
      <c r="F64" s="80" t="s">
        <v>294</v>
      </c>
      <c r="G64" s="65">
        <v>1261611439</v>
      </c>
      <c r="H64" s="50">
        <v>245315.88</v>
      </c>
      <c r="I64" s="50"/>
    </row>
    <row r="65" spans="1:9" ht="12">
      <c r="A65" s="44">
        <v>41199</v>
      </c>
      <c r="B65" t="s">
        <v>587</v>
      </c>
      <c r="C65" t="s">
        <v>590</v>
      </c>
      <c r="D65" t="s">
        <v>17</v>
      </c>
      <c r="E65" s="2">
        <v>11045</v>
      </c>
      <c r="F65" s="80" t="s">
        <v>79</v>
      </c>
      <c r="G65" s="65" t="s">
        <v>637</v>
      </c>
      <c r="H65" s="50">
        <v>1528.3</v>
      </c>
      <c r="I65" s="50"/>
    </row>
    <row r="66" spans="1:9" ht="12">
      <c r="A66" s="44">
        <v>41199</v>
      </c>
      <c r="B66" t="s">
        <v>587</v>
      </c>
      <c r="C66" t="s">
        <v>591</v>
      </c>
      <c r="D66" t="s">
        <v>17</v>
      </c>
      <c r="E66" s="2">
        <v>11045</v>
      </c>
      <c r="F66" s="80" t="s">
        <v>381</v>
      </c>
      <c r="G66" s="65">
        <v>229260</v>
      </c>
      <c r="H66" s="50">
        <v>15190.35</v>
      </c>
      <c r="I66" s="50"/>
    </row>
    <row r="67" spans="1:9" ht="12">
      <c r="A67" s="44">
        <v>41199</v>
      </c>
      <c r="B67" t="s">
        <v>587</v>
      </c>
      <c r="C67" t="s">
        <v>592</v>
      </c>
      <c r="D67" t="s">
        <v>17</v>
      </c>
      <c r="E67" s="2">
        <v>11045</v>
      </c>
      <c r="F67" s="80" t="s">
        <v>381</v>
      </c>
      <c r="G67" s="3" t="s">
        <v>638</v>
      </c>
      <c r="H67" s="50">
        <v>2674.22</v>
      </c>
      <c r="I67" s="50"/>
    </row>
    <row r="68" spans="1:9" ht="12">
      <c r="A68" s="44">
        <v>41200</v>
      </c>
      <c r="B68" s="3" t="s">
        <v>607</v>
      </c>
      <c r="C68"/>
      <c r="D68" t="s">
        <v>17</v>
      </c>
      <c r="E68" s="2">
        <v>11045</v>
      </c>
      <c r="F68" s="80" t="s">
        <v>271</v>
      </c>
      <c r="G68" s="65">
        <v>405100</v>
      </c>
      <c r="H68" s="110">
        <v>6106.5</v>
      </c>
      <c r="I68" s="50"/>
    </row>
    <row r="69" spans="1:9" ht="12">
      <c r="A69" s="44">
        <v>41206</v>
      </c>
      <c r="B69" t="s">
        <v>647</v>
      </c>
      <c r="C69" t="s">
        <v>660</v>
      </c>
      <c r="D69" t="s">
        <v>17</v>
      </c>
      <c r="E69" s="2">
        <v>11045</v>
      </c>
      <c r="F69" s="76" t="s">
        <v>47</v>
      </c>
      <c r="G69" s="65" t="s">
        <v>703</v>
      </c>
      <c r="H69" s="50">
        <v>561148</v>
      </c>
      <c r="I69" s="50"/>
    </row>
    <row r="70" spans="1:9" ht="12">
      <c r="A70" s="44">
        <v>41213</v>
      </c>
      <c r="B70" t="s">
        <v>673</v>
      </c>
      <c r="C70" t="s">
        <v>677</v>
      </c>
      <c r="D70" t="s">
        <v>17</v>
      </c>
      <c r="E70" s="2">
        <v>11045</v>
      </c>
      <c r="F70" s="80" t="s">
        <v>79</v>
      </c>
      <c r="G70" s="65" t="s">
        <v>717</v>
      </c>
      <c r="H70" s="50">
        <v>1150</v>
      </c>
      <c r="I70" s="50"/>
    </row>
    <row r="71" spans="1:9" ht="12">
      <c r="A71" s="44">
        <v>41213</v>
      </c>
      <c r="B71" t="s">
        <v>673</v>
      </c>
      <c r="C71" t="s">
        <v>678</v>
      </c>
      <c r="D71" t="s">
        <v>17</v>
      </c>
      <c r="E71" s="2">
        <v>11045</v>
      </c>
      <c r="F71" s="80" t="s">
        <v>68</v>
      </c>
      <c r="G71" s="111" t="s">
        <v>718</v>
      </c>
      <c r="H71" s="50">
        <v>32818.69</v>
      </c>
      <c r="I71" s="50"/>
    </row>
    <row r="72" spans="1:9" ht="12">
      <c r="A72" s="44">
        <v>41213</v>
      </c>
      <c r="B72" t="s">
        <v>673</v>
      </c>
      <c r="C72" t="s">
        <v>679</v>
      </c>
      <c r="D72" t="s">
        <v>17</v>
      </c>
      <c r="E72" s="2">
        <v>11045</v>
      </c>
      <c r="F72" s="80" t="s">
        <v>68</v>
      </c>
      <c r="G72" s="111" t="s">
        <v>719</v>
      </c>
      <c r="H72" s="50">
        <v>100000</v>
      </c>
      <c r="I72" s="50">
        <f>SUM(H59:H72)</f>
        <v>1669670.5699999998</v>
      </c>
    </row>
    <row r="73" spans="1:9" ht="12">
      <c r="A73" s="44">
        <v>41192</v>
      </c>
      <c r="B73" t="s">
        <v>566</v>
      </c>
      <c r="C73" t="s">
        <v>574</v>
      </c>
      <c r="D73" t="s">
        <v>17</v>
      </c>
      <c r="E73" s="2">
        <v>12048</v>
      </c>
      <c r="F73" s="76" t="s">
        <v>47</v>
      </c>
      <c r="G73" s="65" t="s">
        <v>625</v>
      </c>
      <c r="H73" s="50">
        <v>1283494</v>
      </c>
      <c r="I73" s="50"/>
    </row>
    <row r="74" spans="1:9" ht="12">
      <c r="A74" s="44">
        <v>41206</v>
      </c>
      <c r="B74" t="s">
        <v>647</v>
      </c>
      <c r="C74" t="s">
        <v>659</v>
      </c>
      <c r="D74" t="s">
        <v>17</v>
      </c>
      <c r="E74" s="2">
        <v>12048</v>
      </c>
      <c r="F74" s="76" t="s">
        <v>47</v>
      </c>
      <c r="G74" s="65" t="s">
        <v>702</v>
      </c>
      <c r="H74" s="50">
        <v>2219761</v>
      </c>
      <c r="I74" s="50">
        <f>SUM(H73:H74)</f>
        <v>3503255</v>
      </c>
    </row>
    <row r="76" spans="6:9" ht="12.75" thickBot="1">
      <c r="F76" s="12" t="s">
        <v>734</v>
      </c>
      <c r="G76" s="3"/>
      <c r="H76" s="55">
        <f>SUM(H59:H75)</f>
        <v>5172925.57</v>
      </c>
      <c r="I76" s="55">
        <f>SUM(I59:I75)</f>
        <v>5172925.57</v>
      </c>
    </row>
    <row r="77" ht="12.75" thickTop="1"/>
    <row r="78" spans="1:9" ht="12">
      <c r="A78" s="44">
        <v>41227</v>
      </c>
      <c r="B78" t="s">
        <v>740</v>
      </c>
      <c r="C78" t="s">
        <v>758</v>
      </c>
      <c r="D78" t="s">
        <v>17</v>
      </c>
      <c r="E78" s="2">
        <v>11045</v>
      </c>
      <c r="F78" s="80" t="s">
        <v>277</v>
      </c>
      <c r="G78" s="65" t="s">
        <v>808</v>
      </c>
      <c r="H78" s="50">
        <v>101424</v>
      </c>
      <c r="I78" s="50"/>
    </row>
    <row r="79" spans="1:9" ht="12">
      <c r="A79" s="44">
        <v>41227</v>
      </c>
      <c r="B79" t="s">
        <v>740</v>
      </c>
      <c r="C79" t="s">
        <v>766</v>
      </c>
      <c r="D79" t="s">
        <v>17</v>
      </c>
      <c r="E79" s="2">
        <v>11045</v>
      </c>
      <c r="F79" s="80" t="s">
        <v>79</v>
      </c>
      <c r="G79" s="65" t="s">
        <v>809</v>
      </c>
      <c r="H79" s="50">
        <v>1594.8</v>
      </c>
      <c r="I79" s="50"/>
    </row>
    <row r="80" spans="1:9" ht="12">
      <c r="A80" s="44">
        <v>41227</v>
      </c>
      <c r="B80" t="s">
        <v>740</v>
      </c>
      <c r="C80" t="s">
        <v>767</v>
      </c>
      <c r="D80" t="s">
        <v>17</v>
      </c>
      <c r="E80" s="2">
        <v>11045</v>
      </c>
      <c r="F80" s="80" t="s">
        <v>79</v>
      </c>
      <c r="G80" s="3" t="s">
        <v>810</v>
      </c>
      <c r="H80" s="50">
        <v>1166.4</v>
      </c>
      <c r="I80" s="50">
        <f>SUM(H78:H80)</f>
        <v>104185.2</v>
      </c>
    </row>
    <row r="82" spans="6:9" ht="12.75" thickBot="1">
      <c r="F82" s="12" t="s">
        <v>860</v>
      </c>
      <c r="G82" s="3"/>
      <c r="H82" s="55">
        <f>SUM(H78:H81)</f>
        <v>104185.2</v>
      </c>
      <c r="I82" s="55">
        <f>SUM(I78:I81)</f>
        <v>104185.2</v>
      </c>
    </row>
    <row r="83" ht="12.75" thickTop="1"/>
    <row r="84" spans="1:9" ht="12">
      <c r="A84" s="44">
        <v>41248</v>
      </c>
      <c r="B84" t="s">
        <v>864</v>
      </c>
      <c r="C84" t="s">
        <v>872</v>
      </c>
      <c r="D84" t="s">
        <v>17</v>
      </c>
      <c r="E84" s="2">
        <v>11045</v>
      </c>
      <c r="F84" s="80" t="s">
        <v>68</v>
      </c>
      <c r="G84" s="66" t="s">
        <v>959</v>
      </c>
      <c r="H84" s="50">
        <v>50000</v>
      </c>
      <c r="I84" s="50"/>
    </row>
    <row r="85" spans="1:9" ht="12">
      <c r="A85" s="44">
        <v>41256</v>
      </c>
      <c r="B85" t="s">
        <v>874</v>
      </c>
      <c r="C85" t="s">
        <v>885</v>
      </c>
      <c r="D85" t="s">
        <v>17</v>
      </c>
      <c r="E85" s="2">
        <v>11045</v>
      </c>
      <c r="F85" s="76" t="s">
        <v>47</v>
      </c>
      <c r="G85" s="65" t="s">
        <v>952</v>
      </c>
      <c r="H85" s="50">
        <v>1423060</v>
      </c>
      <c r="I85" s="50"/>
    </row>
    <row r="86" spans="1:9" ht="12">
      <c r="A86" s="44">
        <v>41262</v>
      </c>
      <c r="B86" t="s">
        <v>889</v>
      </c>
      <c r="C86" t="s">
        <v>907</v>
      </c>
      <c r="D86" t="s">
        <v>17</v>
      </c>
      <c r="E86" s="2">
        <v>11045</v>
      </c>
      <c r="F86" s="76" t="s">
        <v>47</v>
      </c>
      <c r="G86" s="65" t="s">
        <v>935</v>
      </c>
      <c r="H86" s="50">
        <v>209943</v>
      </c>
      <c r="I86" s="50">
        <f>SUM(H84:H86)</f>
        <v>1683003</v>
      </c>
    </row>
    <row r="87" spans="1:9" ht="12">
      <c r="A87" s="44">
        <v>41256</v>
      </c>
      <c r="B87" t="s">
        <v>874</v>
      </c>
      <c r="C87" t="s">
        <v>884</v>
      </c>
      <c r="D87" t="s">
        <v>17</v>
      </c>
      <c r="E87" s="2">
        <v>12048</v>
      </c>
      <c r="F87" s="76" t="s">
        <v>47</v>
      </c>
      <c r="G87" s="65" t="s">
        <v>951</v>
      </c>
      <c r="H87" s="50">
        <v>2037918</v>
      </c>
      <c r="I87" s="50"/>
    </row>
    <row r="88" spans="1:9" ht="12">
      <c r="A88" s="44">
        <v>41262</v>
      </c>
      <c r="B88" t="s">
        <v>889</v>
      </c>
      <c r="C88" t="s">
        <v>906</v>
      </c>
      <c r="D88" t="s">
        <v>17</v>
      </c>
      <c r="E88" s="2">
        <v>12048</v>
      </c>
      <c r="F88" s="76" t="s">
        <v>47</v>
      </c>
      <c r="G88" s="65" t="s">
        <v>934</v>
      </c>
      <c r="H88" s="50">
        <v>1951293</v>
      </c>
      <c r="I88" s="50">
        <f>SUM(H87:H88)</f>
        <v>3989211</v>
      </c>
    </row>
    <row r="90" spans="6:9" ht="12.75" thickBot="1">
      <c r="F90" s="12" t="s">
        <v>975</v>
      </c>
      <c r="G90" s="3"/>
      <c r="H90" s="55">
        <f>SUM(H84:H89)</f>
        <v>5672214</v>
      </c>
      <c r="I90" s="55">
        <f>SUM(I84:I89)</f>
        <v>5672214</v>
      </c>
    </row>
    <row r="91" ht="12.75" thickTop="1"/>
    <row r="92" spans="1:9" ht="12">
      <c r="A92" s="44">
        <v>41278</v>
      </c>
      <c r="B92" t="s">
        <v>981</v>
      </c>
      <c r="C92" t="s">
        <v>986</v>
      </c>
      <c r="D92" s="3" t="s">
        <v>17</v>
      </c>
      <c r="E92" s="2">
        <v>11045</v>
      </c>
      <c r="F92" s="80" t="s">
        <v>79</v>
      </c>
      <c r="G92" s="3" t="s">
        <v>1017</v>
      </c>
      <c r="H92" s="50">
        <v>1924.8</v>
      </c>
      <c r="I92" s="50"/>
    </row>
    <row r="93" spans="1:9" ht="12">
      <c r="A93" s="44">
        <v>41278</v>
      </c>
      <c r="B93" t="s">
        <v>981</v>
      </c>
      <c r="C93" t="s">
        <v>987</v>
      </c>
      <c r="D93" s="3" t="s">
        <v>17</v>
      </c>
      <c r="E93" s="2">
        <v>11045</v>
      </c>
      <c r="F93" s="80" t="s">
        <v>79</v>
      </c>
      <c r="G93" s="3" t="s">
        <v>1018</v>
      </c>
      <c r="H93" s="50">
        <v>633.6</v>
      </c>
      <c r="I93" s="50"/>
    </row>
    <row r="94" spans="1:9" ht="12">
      <c r="A94" s="44">
        <v>41278</v>
      </c>
      <c r="B94" t="s">
        <v>981</v>
      </c>
      <c r="C94" t="s">
        <v>988</v>
      </c>
      <c r="D94" s="3" t="s">
        <v>17</v>
      </c>
      <c r="E94" s="2">
        <v>11045</v>
      </c>
      <c r="F94" s="80" t="s">
        <v>79</v>
      </c>
      <c r="G94" s="3" t="s">
        <v>1019</v>
      </c>
      <c r="H94" s="50">
        <v>1650</v>
      </c>
      <c r="I94" s="50"/>
    </row>
    <row r="95" spans="1:9" ht="12">
      <c r="A95" s="44">
        <v>41278</v>
      </c>
      <c r="B95" t="s">
        <v>981</v>
      </c>
      <c r="C95" t="s">
        <v>989</v>
      </c>
      <c r="D95" s="3" t="s">
        <v>17</v>
      </c>
      <c r="E95" s="2">
        <v>11045</v>
      </c>
      <c r="F95" s="80" t="s">
        <v>79</v>
      </c>
      <c r="G95" s="3" t="s">
        <v>1020</v>
      </c>
      <c r="H95" s="50">
        <v>354</v>
      </c>
      <c r="I95" s="50"/>
    </row>
    <row r="96" spans="1:9" ht="12">
      <c r="A96" s="44">
        <v>41283</v>
      </c>
      <c r="B96" t="s">
        <v>995</v>
      </c>
      <c r="C96" t="s">
        <v>1007</v>
      </c>
      <c r="D96" s="3" t="s">
        <v>17</v>
      </c>
      <c r="E96" s="2">
        <v>11045</v>
      </c>
      <c r="F96" s="113" t="s">
        <v>68</v>
      </c>
      <c r="G96" s="66" t="s">
        <v>1028</v>
      </c>
      <c r="H96" s="50">
        <v>158637.95</v>
      </c>
      <c r="I96" s="50">
        <f>SUM(H92:H96)</f>
        <v>163200.35</v>
      </c>
    </row>
    <row r="97" spans="1:9" ht="12">
      <c r="A97" s="44">
        <v>41304</v>
      </c>
      <c r="B97" t="s">
        <v>1040</v>
      </c>
      <c r="C97" t="s">
        <v>1072</v>
      </c>
      <c r="D97" s="3" t="s">
        <v>17</v>
      </c>
      <c r="E97" s="2">
        <v>12048</v>
      </c>
      <c r="F97" s="76" t="s">
        <v>47</v>
      </c>
      <c r="G97" s="3" t="s">
        <v>1114</v>
      </c>
      <c r="H97" s="50">
        <v>1720669</v>
      </c>
      <c r="I97" s="50"/>
    </row>
    <row r="98" spans="1:9" ht="12">
      <c r="A98" s="44">
        <v>41304</v>
      </c>
      <c r="B98" t="s">
        <v>1040</v>
      </c>
      <c r="C98" t="s">
        <v>1073</v>
      </c>
      <c r="D98" s="3" t="s">
        <v>17</v>
      </c>
      <c r="E98" s="2">
        <v>12048</v>
      </c>
      <c r="F98" s="76" t="s">
        <v>47</v>
      </c>
      <c r="G98" s="3" t="s">
        <v>1115</v>
      </c>
      <c r="H98" s="50">
        <v>243124</v>
      </c>
      <c r="I98" s="50">
        <f>SUM(H97:H98)</f>
        <v>1963793</v>
      </c>
    </row>
    <row r="100" spans="6:9" ht="12.75" thickBot="1">
      <c r="F100" s="12" t="s">
        <v>1128</v>
      </c>
      <c r="G100" s="3"/>
      <c r="H100" s="55">
        <f>SUM(H92:H99)</f>
        <v>2126993.35</v>
      </c>
      <c r="I100" s="55">
        <f>SUM(I92:I99)</f>
        <v>2126993.35</v>
      </c>
    </row>
    <row r="101" ht="12.75" thickTop="1"/>
    <row r="102" spans="1:9" ht="12">
      <c r="A102" s="44">
        <v>41311</v>
      </c>
      <c r="B102" t="s">
        <v>1133</v>
      </c>
      <c r="C102" t="s">
        <v>1146</v>
      </c>
      <c r="D102" s="3" t="s">
        <v>17</v>
      </c>
      <c r="E102" s="2">
        <v>12048</v>
      </c>
      <c r="F102" s="80" t="s">
        <v>294</v>
      </c>
      <c r="G102" s="65">
        <v>58</v>
      </c>
      <c r="H102" s="50">
        <v>288591.95</v>
      </c>
      <c r="I102" s="50"/>
    </row>
    <row r="103" spans="1:9" ht="12">
      <c r="A103" s="44">
        <v>41332</v>
      </c>
      <c r="B103" t="s">
        <v>1209</v>
      </c>
      <c r="C103" t="s">
        <v>1221</v>
      </c>
      <c r="D103" t="s">
        <v>17</v>
      </c>
      <c r="E103" s="2">
        <v>12048</v>
      </c>
      <c r="F103" s="76" t="s">
        <v>47</v>
      </c>
      <c r="G103" s="65" t="s">
        <v>1240</v>
      </c>
      <c r="H103" s="50">
        <v>2056773</v>
      </c>
      <c r="I103" s="50"/>
    </row>
    <row r="104" spans="1:9" ht="12">
      <c r="A104" s="44">
        <v>41332</v>
      </c>
      <c r="B104" t="s">
        <v>1209</v>
      </c>
      <c r="C104" t="s">
        <v>1227</v>
      </c>
      <c r="D104" t="s">
        <v>17</v>
      </c>
      <c r="E104" s="2">
        <v>12048</v>
      </c>
      <c r="F104" s="76" t="s">
        <v>47</v>
      </c>
      <c r="G104" s="65" t="s">
        <v>1245</v>
      </c>
      <c r="H104" s="50">
        <v>541722</v>
      </c>
      <c r="I104" s="50">
        <f>SUM(H102:H104)</f>
        <v>2887086.95</v>
      </c>
    </row>
    <row r="106" spans="6:9" ht="12.75" thickBot="1">
      <c r="F106" s="12" t="s">
        <v>1255</v>
      </c>
      <c r="G106" s="3"/>
      <c r="H106" s="55">
        <f>SUM(H102:H105)</f>
        <v>2887086.95</v>
      </c>
      <c r="I106" s="55">
        <f>SUM(I102:I105)</f>
        <v>2887086.95</v>
      </c>
    </row>
    <row r="107" ht="12.75" thickTop="1"/>
    <row r="108" spans="1:9" ht="12">
      <c r="A108" s="44">
        <v>41355</v>
      </c>
      <c r="B108" t="s">
        <v>1274</v>
      </c>
      <c r="C108" t="s">
        <v>1301</v>
      </c>
      <c r="D108" t="s">
        <v>17</v>
      </c>
      <c r="E108" s="2">
        <v>11045</v>
      </c>
      <c r="F108" s="80" t="s">
        <v>68</v>
      </c>
      <c r="G108" s="111" t="s">
        <v>1308</v>
      </c>
      <c r="H108" s="50">
        <v>248238.25</v>
      </c>
      <c r="I108" s="50"/>
    </row>
    <row r="109" spans="1:9" ht="12">
      <c r="A109" s="44">
        <v>41355</v>
      </c>
      <c r="B109" t="s">
        <v>1274</v>
      </c>
      <c r="C109" t="s">
        <v>1302</v>
      </c>
      <c r="D109" t="s">
        <v>17</v>
      </c>
      <c r="E109" s="2">
        <v>11045</v>
      </c>
      <c r="F109" s="80" t="s">
        <v>68</v>
      </c>
      <c r="G109" s="111" t="s">
        <v>1309</v>
      </c>
      <c r="H109" s="50">
        <v>74436.85</v>
      </c>
      <c r="I109" s="50">
        <f>SUM(H108:H109)</f>
        <v>322675.1</v>
      </c>
    </row>
    <row r="110" spans="1:9" ht="12">
      <c r="A110" s="44">
        <v>41355</v>
      </c>
      <c r="B110" t="s">
        <v>1274</v>
      </c>
      <c r="C110" t="s">
        <v>1299</v>
      </c>
      <c r="D110" t="s">
        <v>17</v>
      </c>
      <c r="E110" s="2">
        <v>12048</v>
      </c>
      <c r="F110" s="76" t="s">
        <v>47</v>
      </c>
      <c r="G110" s="3" t="s">
        <v>1306</v>
      </c>
      <c r="H110" s="50">
        <v>2359066</v>
      </c>
      <c r="I110" s="50"/>
    </row>
    <row r="111" spans="1:9" ht="12">
      <c r="A111" s="44">
        <v>41355</v>
      </c>
      <c r="B111" t="s">
        <v>1274</v>
      </c>
      <c r="C111" t="s">
        <v>1300</v>
      </c>
      <c r="D111" t="s">
        <v>17</v>
      </c>
      <c r="E111" s="2">
        <v>12048</v>
      </c>
      <c r="F111" s="76" t="s">
        <v>47</v>
      </c>
      <c r="G111" s="3" t="s">
        <v>1307</v>
      </c>
      <c r="H111" s="50">
        <v>440821</v>
      </c>
      <c r="I111" s="50">
        <f>SUM(H110:H111)</f>
        <v>2799887</v>
      </c>
    </row>
    <row r="113" spans="6:9" ht="12.75" thickBot="1">
      <c r="F113" s="12" t="s">
        <v>1334</v>
      </c>
      <c r="G113" s="3"/>
      <c r="H113" s="55">
        <f>SUM(H108:H112)</f>
        <v>3122562.1</v>
      </c>
      <c r="I113" s="55">
        <f>SUM(I109:I112)</f>
        <v>3122562.1</v>
      </c>
    </row>
    <row r="114" ht="12.75" thickTop="1"/>
    <row r="115" spans="1:8" ht="12">
      <c r="A115" s="44">
        <v>41367</v>
      </c>
      <c r="B115" t="s">
        <v>1339</v>
      </c>
      <c r="C115" t="s">
        <v>1350</v>
      </c>
      <c r="D115" t="s">
        <v>17</v>
      </c>
      <c r="E115" s="2">
        <v>12048</v>
      </c>
      <c r="F115" s="80" t="s">
        <v>294</v>
      </c>
      <c r="G115" s="65">
        <v>59</v>
      </c>
      <c r="H115" s="50">
        <v>172184.79</v>
      </c>
    </row>
    <row r="116" spans="1:8" ht="12">
      <c r="A116" s="44">
        <v>41388</v>
      </c>
      <c r="B116" t="s">
        <v>1395</v>
      </c>
      <c r="C116" t="s">
        <v>1403</v>
      </c>
      <c r="D116" t="s">
        <v>17</v>
      </c>
      <c r="E116" s="2">
        <v>12048</v>
      </c>
      <c r="F116" s="80" t="s">
        <v>47</v>
      </c>
      <c r="G116" s="3" t="s">
        <v>1404</v>
      </c>
      <c r="H116" s="50">
        <v>159443</v>
      </c>
    </row>
    <row r="117" spans="1:9" ht="12">
      <c r="A117" s="44">
        <v>41388</v>
      </c>
      <c r="B117" t="s">
        <v>1395</v>
      </c>
      <c r="C117" t="s">
        <v>1405</v>
      </c>
      <c r="D117" t="s">
        <v>17</v>
      </c>
      <c r="E117" s="2">
        <v>12048</v>
      </c>
      <c r="F117" s="80" t="s">
        <v>47</v>
      </c>
      <c r="G117" s="3" t="s">
        <v>1406</v>
      </c>
      <c r="H117" s="50">
        <v>2265957</v>
      </c>
      <c r="I117" s="50">
        <f>SUM(H115:H117)</f>
        <v>2597584.79</v>
      </c>
    </row>
    <row r="119" spans="6:9" ht="12.75" thickBot="1">
      <c r="F119" s="12" t="s">
        <v>1445</v>
      </c>
      <c r="G119" s="3"/>
      <c r="H119" s="55">
        <f>SUM(H115:H118)</f>
        <v>2597584.79</v>
      </c>
      <c r="I119" s="55">
        <f>SUM(I115:I118)</f>
        <v>2597584.79</v>
      </c>
    </row>
    <row r="120" ht="12.75" thickTop="1"/>
    <row r="121" spans="1:9" ht="12">
      <c r="A121" s="44">
        <v>41417</v>
      </c>
      <c r="B121" s="44" t="s">
        <v>1494</v>
      </c>
      <c r="C121" s="9" t="s">
        <v>1495</v>
      </c>
      <c r="D121" t="s">
        <v>17</v>
      </c>
      <c r="E121" s="2">
        <v>12003</v>
      </c>
      <c r="F121" s="67" t="s">
        <v>1526</v>
      </c>
      <c r="G121" s="127">
        <v>1</v>
      </c>
      <c r="H121" s="50">
        <v>3840</v>
      </c>
      <c r="I121" s="50"/>
    </row>
    <row r="122" spans="1:9" ht="12">
      <c r="A122" s="44">
        <v>41417</v>
      </c>
      <c r="B122" s="44" t="s">
        <v>1494</v>
      </c>
      <c r="C122" s="9" t="s">
        <v>1496</v>
      </c>
      <c r="D122" t="s">
        <v>17</v>
      </c>
      <c r="E122" s="2">
        <v>12003</v>
      </c>
      <c r="F122" s="67" t="s">
        <v>1526</v>
      </c>
      <c r="G122" s="127">
        <v>2</v>
      </c>
      <c r="H122" s="50">
        <v>3800.64</v>
      </c>
      <c r="I122" s="50">
        <f>SUM(H121:H122)</f>
        <v>7640.639999999999</v>
      </c>
    </row>
    <row r="123" spans="1:9" ht="12">
      <c r="A123" s="44">
        <v>41409</v>
      </c>
      <c r="B123" s="44" t="s">
        <v>1486</v>
      </c>
      <c r="C123" s="9" t="s">
        <v>1490</v>
      </c>
      <c r="D123" t="s">
        <v>17</v>
      </c>
      <c r="E123" s="2">
        <v>12048</v>
      </c>
      <c r="F123" s="80" t="s">
        <v>294</v>
      </c>
      <c r="G123" s="65">
        <v>60</v>
      </c>
      <c r="H123" s="50">
        <v>103101.21</v>
      </c>
      <c r="I123" s="50"/>
    </row>
    <row r="124" spans="1:9" ht="12">
      <c r="A124" s="44">
        <v>41417</v>
      </c>
      <c r="B124" s="44" t="s">
        <v>1494</v>
      </c>
      <c r="C124" s="9" t="s">
        <v>1497</v>
      </c>
      <c r="D124" t="s">
        <v>17</v>
      </c>
      <c r="E124" s="2">
        <v>12048</v>
      </c>
      <c r="F124" s="80" t="s">
        <v>47</v>
      </c>
      <c r="G124" s="3" t="s">
        <v>1527</v>
      </c>
      <c r="H124" s="50">
        <v>61887</v>
      </c>
      <c r="I124" s="50"/>
    </row>
    <row r="125" spans="1:9" ht="12">
      <c r="A125" s="44">
        <v>41417</v>
      </c>
      <c r="B125" s="44" t="s">
        <v>1494</v>
      </c>
      <c r="C125" s="9" t="s">
        <v>1498</v>
      </c>
      <c r="D125" t="s">
        <v>17</v>
      </c>
      <c r="E125" s="2">
        <v>12048</v>
      </c>
      <c r="F125" s="80" t="s">
        <v>47</v>
      </c>
      <c r="G125" s="3" t="s">
        <v>1528</v>
      </c>
      <c r="H125" s="50">
        <v>2851751</v>
      </c>
      <c r="I125" s="50">
        <f>SUM(H123:H125)</f>
        <v>3016739.21</v>
      </c>
    </row>
    <row r="127" spans="6:9" ht="12.75" thickBot="1">
      <c r="F127" s="12" t="s">
        <v>1640</v>
      </c>
      <c r="G127" s="3"/>
      <c r="H127" s="55">
        <f>SUM(H121:H126)</f>
        <v>3024379.85</v>
      </c>
      <c r="I127" s="55">
        <f>SUM(I121:I126)</f>
        <v>3024379.85</v>
      </c>
    </row>
    <row r="128" ht="12.75" thickTop="1"/>
    <row r="129" spans="1:9" ht="12">
      <c r="A129" s="44">
        <v>41452</v>
      </c>
      <c r="B129" s="44" t="s">
        <v>1646</v>
      </c>
      <c r="C129" t="s">
        <v>1649</v>
      </c>
      <c r="D129" t="s">
        <v>17</v>
      </c>
      <c r="E129" s="2">
        <v>12003</v>
      </c>
      <c r="F129" s="80" t="s">
        <v>945</v>
      </c>
      <c r="G129" s="3">
        <v>3</v>
      </c>
      <c r="H129" s="50">
        <v>5728.33</v>
      </c>
      <c r="I129" s="50">
        <f>H129</f>
        <v>5728.33</v>
      </c>
    </row>
    <row r="130" spans="1:9" ht="12">
      <c r="A130" s="44">
        <v>41449</v>
      </c>
      <c r="B130" s="44" t="s">
        <v>1606</v>
      </c>
      <c r="C130" t="s">
        <v>1615</v>
      </c>
      <c r="D130" t="s">
        <v>17</v>
      </c>
      <c r="E130" s="2">
        <v>12048</v>
      </c>
      <c r="F130" s="80" t="s">
        <v>47</v>
      </c>
      <c r="G130" s="3" t="s">
        <v>1629</v>
      </c>
      <c r="H130" s="50">
        <v>65258</v>
      </c>
      <c r="I130" s="50"/>
    </row>
    <row r="131" spans="1:9" ht="12">
      <c r="A131" s="44">
        <v>41449</v>
      </c>
      <c r="B131" s="44" t="s">
        <v>1606</v>
      </c>
      <c r="C131" t="s">
        <v>1616</v>
      </c>
      <c r="D131" t="s">
        <v>17</v>
      </c>
      <c r="E131" s="2">
        <v>12048</v>
      </c>
      <c r="F131" s="80" t="s">
        <v>47</v>
      </c>
      <c r="G131" s="3" t="s">
        <v>1630</v>
      </c>
      <c r="H131" s="50">
        <v>2330255</v>
      </c>
      <c r="I131" s="50"/>
    </row>
    <row r="132" spans="1:9" ht="12">
      <c r="A132" s="44">
        <v>41453</v>
      </c>
      <c r="B132" s="44" t="s">
        <v>51</v>
      </c>
      <c r="C132"/>
      <c r="D132" t="s">
        <v>17</v>
      </c>
      <c r="E132" s="2">
        <v>12048</v>
      </c>
      <c r="F132" s="80" t="s">
        <v>1668</v>
      </c>
      <c r="G132" s="8" t="s">
        <v>1669</v>
      </c>
      <c r="H132" s="128">
        <v>-20065</v>
      </c>
      <c r="I132" s="50">
        <f>SUM(H130:H132)</f>
        <v>2375448</v>
      </c>
    </row>
    <row r="134" spans="6:9" ht="12.75" thickBot="1">
      <c r="F134" s="12" t="s">
        <v>1660</v>
      </c>
      <c r="G134" s="3"/>
      <c r="H134" s="55">
        <f>SUM(H129:H133)</f>
        <v>2381176.33</v>
      </c>
      <c r="I134" s="55">
        <f>SUM(I129:I133)</f>
        <v>2381176.33</v>
      </c>
    </row>
    <row r="135" ht="12.75" thickTop="1"/>
  </sheetData>
  <sheetProtection/>
  <printOptions/>
  <pageMargins left="0.5" right="0" top="1" bottom="0.5" header="0.5" footer="0.5"/>
  <pageSetup horizontalDpi="600" verticalDpi="600" orientation="landscape" scale="90"/>
  <headerFooter alignWithMargins="0">
    <oddHeader>&amp;C&amp;"Arial,Bold"&amp;14MCCBL Vendor Payment List-UMBC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I386"/>
  <sheetViews>
    <sheetView workbookViewId="0" topLeftCell="C1">
      <pane ySplit="3" topLeftCell="BM4" activePane="bottomLeft" state="frozen"/>
      <selection pane="topLeft" activeCell="A1" sqref="A1"/>
      <selection pane="bottomLeft" activeCell="F27" sqref="F27"/>
    </sheetView>
  </sheetViews>
  <sheetFormatPr defaultColWidth="8.8515625" defaultRowHeight="12.75"/>
  <cols>
    <col min="1" max="1" width="9.7109375" style="45" customWidth="1"/>
    <col min="2" max="3" width="12.7109375" style="8" customWidth="1"/>
    <col min="4" max="4" width="10.7109375" style="8" customWidth="1"/>
    <col min="5" max="5" width="14.7109375" style="33" customWidth="1"/>
    <col min="6" max="6" width="35.7109375" style="0" customWidth="1"/>
    <col min="7" max="7" width="16.7109375" style="0" customWidth="1"/>
    <col min="8" max="8" width="14.7109375" style="10" customWidth="1"/>
    <col min="9" max="9" width="14.7109375" style="0" customWidth="1"/>
  </cols>
  <sheetData>
    <row r="2" ht="12.75" thickBot="1"/>
    <row r="3" spans="1:9" ht="12.75" thickBot="1">
      <c r="A3" s="56" t="s">
        <v>36</v>
      </c>
      <c r="B3" s="39" t="s">
        <v>10</v>
      </c>
      <c r="C3" s="39" t="s">
        <v>26</v>
      </c>
      <c r="D3" s="48" t="s">
        <v>38</v>
      </c>
      <c r="E3" s="54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9" ht="12">
      <c r="A4" s="44"/>
      <c r="B4"/>
      <c r="C4"/>
      <c r="D4"/>
      <c r="E4" s="2"/>
      <c r="G4" s="3"/>
      <c r="H4" s="50"/>
      <c r="I4" s="50"/>
    </row>
    <row r="5" spans="1:9" ht="12">
      <c r="A5" s="44"/>
      <c r="B5"/>
      <c r="C5"/>
      <c r="D5"/>
      <c r="E5" s="2"/>
      <c r="F5" s="12" t="s">
        <v>234</v>
      </c>
      <c r="G5" s="3"/>
      <c r="H5" s="79"/>
      <c r="I5" s="79"/>
    </row>
    <row r="6" spans="1:9" ht="12">
      <c r="A6" s="44"/>
      <c r="B6"/>
      <c r="C6"/>
      <c r="D6"/>
      <c r="E6" s="2"/>
      <c r="G6" s="3"/>
      <c r="H6" s="50"/>
      <c r="I6" s="50"/>
    </row>
    <row r="7" spans="1:9" ht="12">
      <c r="A7" s="44"/>
      <c r="B7"/>
      <c r="C7"/>
      <c r="D7"/>
      <c r="E7" s="2"/>
      <c r="F7" s="12" t="s">
        <v>407</v>
      </c>
      <c r="G7" s="3"/>
      <c r="H7" s="50"/>
      <c r="I7" s="50"/>
    </row>
    <row r="8" spans="1:9" ht="12">
      <c r="A8" s="44"/>
      <c r="B8"/>
      <c r="C8"/>
      <c r="D8"/>
      <c r="E8" s="2"/>
      <c r="G8" s="3"/>
      <c r="H8" s="50"/>
      <c r="I8" s="50"/>
    </row>
    <row r="9" spans="1:9" ht="12">
      <c r="A9" s="44"/>
      <c r="B9"/>
      <c r="C9"/>
      <c r="D9"/>
      <c r="E9" s="2"/>
      <c r="F9" s="12" t="s">
        <v>547</v>
      </c>
      <c r="G9" s="3"/>
      <c r="H9" s="50"/>
      <c r="I9" s="50"/>
    </row>
    <row r="10" spans="1:9" ht="12">
      <c r="A10" s="44"/>
      <c r="B10"/>
      <c r="C10"/>
      <c r="D10"/>
      <c r="E10" s="2"/>
      <c r="G10" s="3"/>
      <c r="H10" s="50"/>
      <c r="I10" s="50"/>
    </row>
    <row r="11" spans="1:9" ht="12">
      <c r="A11" s="44"/>
      <c r="B11"/>
      <c r="C11"/>
      <c r="D11"/>
      <c r="E11" s="2"/>
      <c r="F11" s="12" t="s">
        <v>737</v>
      </c>
      <c r="G11" s="3"/>
      <c r="H11" s="50"/>
      <c r="I11" s="50"/>
    </row>
    <row r="12" spans="1:9" ht="12">
      <c r="A12" s="44"/>
      <c r="B12"/>
      <c r="C12"/>
      <c r="D12"/>
      <c r="E12" s="2"/>
      <c r="F12" s="3"/>
      <c r="G12" s="3"/>
      <c r="H12" s="50"/>
      <c r="I12" s="50"/>
    </row>
    <row r="13" spans="1:9" ht="12">
      <c r="A13" s="44"/>
      <c r="B13"/>
      <c r="C13"/>
      <c r="D13"/>
      <c r="E13" s="2"/>
      <c r="F13" s="12" t="s">
        <v>863</v>
      </c>
      <c r="G13" s="3"/>
      <c r="H13" s="50"/>
      <c r="I13" s="50"/>
    </row>
    <row r="14" spans="1:9" ht="12">
      <c r="A14" s="44"/>
      <c r="B14"/>
      <c r="C14"/>
      <c r="D14"/>
      <c r="E14" s="2"/>
      <c r="G14" s="3"/>
      <c r="H14" s="50"/>
      <c r="I14" s="50"/>
    </row>
    <row r="15" spans="1:9" ht="12">
      <c r="A15" s="44"/>
      <c r="B15"/>
      <c r="C15"/>
      <c r="D15"/>
      <c r="E15" s="2"/>
      <c r="F15" s="12" t="s">
        <v>973</v>
      </c>
      <c r="G15" s="3"/>
      <c r="H15" s="50"/>
      <c r="I15" s="50"/>
    </row>
    <row r="16" spans="1:9" ht="12">
      <c r="A16" s="44"/>
      <c r="B16"/>
      <c r="C16"/>
      <c r="D16"/>
      <c r="E16" s="2"/>
      <c r="G16" s="3"/>
      <c r="H16" s="50"/>
      <c r="I16" s="50"/>
    </row>
    <row r="17" spans="1:9" ht="12">
      <c r="A17" s="44"/>
      <c r="B17"/>
      <c r="C17"/>
      <c r="D17"/>
      <c r="E17" s="2"/>
      <c r="F17" s="12" t="s">
        <v>1131</v>
      </c>
      <c r="G17" s="3"/>
      <c r="H17" s="50"/>
      <c r="I17" s="50"/>
    </row>
    <row r="18" spans="1:9" ht="12">
      <c r="A18" s="44"/>
      <c r="B18"/>
      <c r="C18"/>
      <c r="D18"/>
      <c r="E18" s="2"/>
      <c r="G18" s="3"/>
      <c r="H18" s="50"/>
      <c r="I18" s="50"/>
    </row>
    <row r="19" spans="1:9" ht="12">
      <c r="A19" s="44"/>
      <c r="B19"/>
      <c r="C19"/>
      <c r="D19"/>
      <c r="E19" s="2"/>
      <c r="F19" s="12" t="s">
        <v>1257</v>
      </c>
      <c r="G19" s="3"/>
      <c r="H19" s="50"/>
      <c r="I19" s="50"/>
    </row>
    <row r="20" spans="1:9" ht="12">
      <c r="A20" s="44"/>
      <c r="B20"/>
      <c r="C20"/>
      <c r="D20"/>
      <c r="E20" s="2"/>
      <c r="G20" s="3"/>
      <c r="H20" s="50"/>
      <c r="I20" s="50"/>
    </row>
    <row r="21" spans="1:9" ht="12">
      <c r="A21" s="44"/>
      <c r="B21"/>
      <c r="C21"/>
      <c r="D21"/>
      <c r="E21" s="2"/>
      <c r="F21" s="12" t="s">
        <v>1338</v>
      </c>
      <c r="G21" s="3"/>
      <c r="H21" s="50"/>
      <c r="I21" s="50"/>
    </row>
    <row r="22" spans="1:9" ht="12">
      <c r="A22" s="44"/>
      <c r="B22"/>
      <c r="C22"/>
      <c r="D22"/>
      <c r="E22" s="2"/>
      <c r="F22" s="3"/>
      <c r="G22" s="3"/>
      <c r="H22" s="50"/>
      <c r="I22" s="50"/>
    </row>
    <row r="23" spans="1:9" ht="12">
      <c r="A23" s="44"/>
      <c r="B23"/>
      <c r="C23"/>
      <c r="D23"/>
      <c r="E23" s="2"/>
      <c r="F23" s="12" t="s">
        <v>1448</v>
      </c>
      <c r="G23" s="3"/>
      <c r="H23" s="50"/>
      <c r="I23" s="50"/>
    </row>
    <row r="24" spans="1:9" ht="12">
      <c r="A24" s="44"/>
      <c r="B24"/>
      <c r="C24"/>
      <c r="D24"/>
      <c r="E24" s="2"/>
      <c r="G24" s="3"/>
      <c r="H24" s="50"/>
      <c r="I24" s="50"/>
    </row>
    <row r="25" spans="1:9" ht="12">
      <c r="A25" s="44"/>
      <c r="B25"/>
      <c r="C25"/>
      <c r="D25"/>
      <c r="E25" s="2"/>
      <c r="F25" s="12" t="s">
        <v>1638</v>
      </c>
      <c r="G25" s="3"/>
      <c r="H25" s="50"/>
      <c r="I25" s="50"/>
    </row>
    <row r="26" spans="1:9" ht="12">
      <c r="A26" s="44"/>
      <c r="B26"/>
      <c r="C26"/>
      <c r="D26"/>
      <c r="E26" s="2"/>
      <c r="G26" s="3"/>
      <c r="H26" s="50"/>
      <c r="I26" s="50"/>
    </row>
    <row r="27" spans="1:9" ht="12">
      <c r="A27" s="44"/>
      <c r="B27"/>
      <c r="C27"/>
      <c r="D27"/>
      <c r="E27" s="2"/>
      <c r="F27" s="12" t="s">
        <v>1658</v>
      </c>
      <c r="G27" s="3"/>
      <c r="H27" s="50"/>
      <c r="I27" s="50"/>
    </row>
    <row r="28" spans="1:9" ht="12">
      <c r="A28" s="44"/>
      <c r="B28"/>
      <c r="C28"/>
      <c r="D28"/>
      <c r="E28" s="2"/>
      <c r="G28" s="3"/>
      <c r="H28" s="50"/>
      <c r="I28" s="50"/>
    </row>
    <row r="29" spans="1:9" ht="12">
      <c r="A29" s="44"/>
      <c r="B29"/>
      <c r="C29"/>
      <c r="D29"/>
      <c r="E29" s="2"/>
      <c r="G29" s="3"/>
      <c r="H29" s="50"/>
      <c r="I29" s="50"/>
    </row>
    <row r="30" spans="1:9" ht="12">
      <c r="A30" s="44"/>
      <c r="B30"/>
      <c r="C30"/>
      <c r="D30"/>
      <c r="E30" s="2"/>
      <c r="G30" s="3"/>
      <c r="H30" s="50"/>
      <c r="I30" s="50"/>
    </row>
    <row r="31" spans="1:9" ht="12">
      <c r="A31" s="44"/>
      <c r="B31"/>
      <c r="C31"/>
      <c r="D31"/>
      <c r="E31" s="2"/>
      <c r="G31" s="3"/>
      <c r="H31" s="50"/>
      <c r="I31" s="50"/>
    </row>
    <row r="32" spans="1:9" ht="12">
      <c r="A32" s="44"/>
      <c r="B32"/>
      <c r="C32"/>
      <c r="D32"/>
      <c r="E32" s="2"/>
      <c r="G32" s="3"/>
      <c r="H32" s="50"/>
      <c r="I32" s="50"/>
    </row>
    <row r="33" spans="1:9" ht="12">
      <c r="A33" s="44"/>
      <c r="B33"/>
      <c r="C33"/>
      <c r="D33"/>
      <c r="E33" s="2"/>
      <c r="G33" s="3"/>
      <c r="H33" s="50"/>
      <c r="I33" s="50"/>
    </row>
    <row r="34" spans="1:9" ht="12">
      <c r="A34" s="44"/>
      <c r="B34"/>
      <c r="C34"/>
      <c r="D34"/>
      <c r="E34" s="2"/>
      <c r="G34" s="3"/>
      <c r="H34" s="50"/>
      <c r="I34" s="50"/>
    </row>
    <row r="35" spans="1:9" ht="12">
      <c r="A35" s="44"/>
      <c r="B35"/>
      <c r="C35"/>
      <c r="D35"/>
      <c r="E35" s="2"/>
      <c r="G35" s="3"/>
      <c r="H35" s="50"/>
      <c r="I35" s="50"/>
    </row>
    <row r="36" spans="1:9" ht="12">
      <c r="A36" s="44"/>
      <c r="B36"/>
      <c r="C36"/>
      <c r="D36"/>
      <c r="E36" s="2"/>
      <c r="G36" s="3"/>
      <c r="H36" s="50"/>
      <c r="I36" s="50"/>
    </row>
    <row r="37" spans="1:9" ht="12">
      <c r="A37" s="44"/>
      <c r="B37"/>
      <c r="C37"/>
      <c r="D37"/>
      <c r="E37" s="2"/>
      <c r="G37" s="3"/>
      <c r="H37" s="50"/>
      <c r="I37" s="50"/>
    </row>
    <row r="38" spans="1:9" ht="12">
      <c r="A38" s="44"/>
      <c r="B38"/>
      <c r="C38"/>
      <c r="D38"/>
      <c r="E38" s="2"/>
      <c r="G38" s="3"/>
      <c r="H38" s="50"/>
      <c r="I38" s="50"/>
    </row>
    <row r="39" spans="1:9" ht="12">
      <c r="A39" s="44"/>
      <c r="B39"/>
      <c r="C39"/>
      <c r="D39"/>
      <c r="E39" s="2"/>
      <c r="G39" s="3"/>
      <c r="H39" s="50"/>
      <c r="I39" s="50"/>
    </row>
    <row r="40" spans="1:9" ht="12">
      <c r="A40" s="44"/>
      <c r="B40"/>
      <c r="C40"/>
      <c r="D40"/>
      <c r="E40" s="2"/>
      <c r="G40" s="3"/>
      <c r="H40" s="50"/>
      <c r="I40" s="50"/>
    </row>
    <row r="41" spans="1:9" ht="12">
      <c r="A41" s="44"/>
      <c r="B41"/>
      <c r="C41"/>
      <c r="D41"/>
      <c r="E41" s="2"/>
      <c r="G41" s="3"/>
      <c r="H41" s="50"/>
      <c r="I41" s="50"/>
    </row>
    <row r="42" spans="1:9" ht="12">
      <c r="A42" s="44"/>
      <c r="B42"/>
      <c r="C42"/>
      <c r="D42"/>
      <c r="E42" s="2"/>
      <c r="G42" s="3"/>
      <c r="H42" s="50"/>
      <c r="I42" s="50"/>
    </row>
    <row r="43" spans="1:9" ht="12">
      <c r="A43" s="44"/>
      <c r="B43"/>
      <c r="C43"/>
      <c r="D43"/>
      <c r="E43" s="2"/>
      <c r="G43" s="3"/>
      <c r="H43" s="50"/>
      <c r="I43" s="50"/>
    </row>
    <row r="44" spans="1:9" ht="12">
      <c r="A44" s="44"/>
      <c r="B44"/>
      <c r="C44"/>
      <c r="D44"/>
      <c r="E44" s="2"/>
      <c r="G44" s="3"/>
      <c r="H44" s="50"/>
      <c r="I44" s="50"/>
    </row>
    <row r="45" spans="1:9" ht="12">
      <c r="A45" s="44"/>
      <c r="B45"/>
      <c r="C45"/>
      <c r="D45"/>
      <c r="E45" s="2"/>
      <c r="G45" s="3"/>
      <c r="H45" s="50"/>
      <c r="I45" s="50"/>
    </row>
    <row r="46" spans="1:9" ht="12">
      <c r="A46" s="44"/>
      <c r="B46"/>
      <c r="C46"/>
      <c r="D46"/>
      <c r="E46" s="2"/>
      <c r="G46" s="3"/>
      <c r="H46" s="50"/>
      <c r="I46" s="50"/>
    </row>
    <row r="47" spans="1:9" ht="12">
      <c r="A47" s="44"/>
      <c r="B47"/>
      <c r="C47"/>
      <c r="D47"/>
      <c r="E47" s="2"/>
      <c r="G47" s="3"/>
      <c r="H47" s="50"/>
      <c r="I47" s="50"/>
    </row>
    <row r="48" spans="1:9" ht="12">
      <c r="A48" s="44"/>
      <c r="B48"/>
      <c r="C48"/>
      <c r="D48"/>
      <c r="E48" s="2"/>
      <c r="G48" s="3"/>
      <c r="H48" s="50"/>
      <c r="I48" s="50"/>
    </row>
    <row r="49" spans="1:9" ht="12">
      <c r="A49" s="44"/>
      <c r="B49"/>
      <c r="C49"/>
      <c r="D49"/>
      <c r="E49" s="2"/>
      <c r="G49" s="3"/>
      <c r="H49" s="50"/>
      <c r="I49" s="50"/>
    </row>
    <row r="50" spans="1:9" ht="12">
      <c r="A50" s="44"/>
      <c r="B50"/>
      <c r="C50"/>
      <c r="D50"/>
      <c r="E50" s="2"/>
      <c r="G50" s="3"/>
      <c r="H50" s="50"/>
      <c r="I50" s="50"/>
    </row>
    <row r="51" spans="1:9" ht="12">
      <c r="A51" s="44"/>
      <c r="B51"/>
      <c r="C51"/>
      <c r="D51"/>
      <c r="E51" s="2"/>
      <c r="G51" s="3"/>
      <c r="H51" s="50"/>
      <c r="I51" s="50"/>
    </row>
    <row r="52" spans="1:9" ht="12">
      <c r="A52" s="44"/>
      <c r="B52"/>
      <c r="C52"/>
      <c r="D52"/>
      <c r="E52" s="2"/>
      <c r="G52" s="3"/>
      <c r="H52" s="50"/>
      <c r="I52" s="50"/>
    </row>
    <row r="53" spans="1:9" ht="12">
      <c r="A53" s="44"/>
      <c r="B53"/>
      <c r="C53"/>
      <c r="D53"/>
      <c r="E53" s="2"/>
      <c r="G53" s="3"/>
      <c r="H53" s="50"/>
      <c r="I53" s="50"/>
    </row>
    <row r="54" spans="1:9" ht="12">
      <c r="A54" s="44"/>
      <c r="B54"/>
      <c r="C54"/>
      <c r="D54"/>
      <c r="E54" s="2"/>
      <c r="G54" s="3"/>
      <c r="H54" s="50"/>
      <c r="I54" s="50"/>
    </row>
    <row r="55" spans="1:9" ht="12">
      <c r="A55" s="44"/>
      <c r="B55"/>
      <c r="C55"/>
      <c r="D55"/>
      <c r="E55" s="2"/>
      <c r="G55" s="3"/>
      <c r="H55" s="50"/>
      <c r="I55" s="50"/>
    </row>
    <row r="56" spans="1:9" ht="12">
      <c r="A56" s="44"/>
      <c r="B56"/>
      <c r="C56"/>
      <c r="D56"/>
      <c r="E56" s="2"/>
      <c r="G56" s="3"/>
      <c r="H56" s="50"/>
      <c r="I56" s="50"/>
    </row>
    <row r="57" spans="1:9" ht="12">
      <c r="A57" s="44"/>
      <c r="B57"/>
      <c r="C57"/>
      <c r="D57"/>
      <c r="E57" s="2"/>
      <c r="G57" s="3"/>
      <c r="H57" s="50"/>
      <c r="I57" s="50"/>
    </row>
    <row r="58" spans="1:9" ht="12">
      <c r="A58" s="44"/>
      <c r="B58"/>
      <c r="C58"/>
      <c r="D58"/>
      <c r="E58" s="2"/>
      <c r="G58" s="3"/>
      <c r="H58" s="50"/>
      <c r="I58" s="50"/>
    </row>
    <row r="59" spans="1:9" ht="12">
      <c r="A59" s="44"/>
      <c r="B59"/>
      <c r="C59"/>
      <c r="D59"/>
      <c r="E59" s="2"/>
      <c r="G59" s="3"/>
      <c r="H59" s="50"/>
      <c r="I59" s="50"/>
    </row>
    <row r="60" spans="1:9" ht="12">
      <c r="A60" s="44"/>
      <c r="B60"/>
      <c r="C60"/>
      <c r="D60"/>
      <c r="E60" s="2"/>
      <c r="G60" s="3"/>
      <c r="H60" s="50"/>
      <c r="I60" s="50"/>
    </row>
    <row r="61" spans="1:9" ht="12">
      <c r="A61" s="44"/>
      <c r="B61"/>
      <c r="C61"/>
      <c r="D61"/>
      <c r="E61" s="2"/>
      <c r="G61" s="3"/>
      <c r="H61" s="50"/>
      <c r="I61" s="50"/>
    </row>
    <row r="62" spans="1:9" ht="12">
      <c r="A62" s="44"/>
      <c r="B62"/>
      <c r="C62"/>
      <c r="D62"/>
      <c r="E62" s="2"/>
      <c r="G62" s="3"/>
      <c r="H62" s="50"/>
      <c r="I62" s="50"/>
    </row>
    <row r="63" spans="1:9" ht="12">
      <c r="A63" s="44"/>
      <c r="B63"/>
      <c r="C63"/>
      <c r="D63"/>
      <c r="E63" s="2"/>
      <c r="G63" s="3"/>
      <c r="H63" s="50"/>
      <c r="I63" s="50"/>
    </row>
    <row r="64" spans="1:9" ht="12">
      <c r="A64" s="44"/>
      <c r="B64"/>
      <c r="C64"/>
      <c r="D64"/>
      <c r="E64" s="2"/>
      <c r="G64" s="3"/>
      <c r="H64" s="50"/>
      <c r="I64" s="50"/>
    </row>
    <row r="65" spans="1:9" ht="12">
      <c r="A65" s="44"/>
      <c r="B65"/>
      <c r="C65"/>
      <c r="D65"/>
      <c r="E65" s="2"/>
      <c r="G65" s="3"/>
      <c r="H65" s="50"/>
      <c r="I65" s="50"/>
    </row>
    <row r="66" spans="1:9" ht="12">
      <c r="A66" s="44"/>
      <c r="B66"/>
      <c r="C66"/>
      <c r="D66"/>
      <c r="E66" s="2"/>
      <c r="G66" s="3"/>
      <c r="H66" s="50"/>
      <c r="I66" s="50"/>
    </row>
    <row r="67" spans="1:9" ht="12">
      <c r="A67" s="44"/>
      <c r="B67"/>
      <c r="C67"/>
      <c r="D67"/>
      <c r="E67" s="2"/>
      <c r="G67" s="3"/>
      <c r="H67" s="50"/>
      <c r="I67" s="50"/>
    </row>
    <row r="68" spans="1:9" ht="12">
      <c r="A68" s="44"/>
      <c r="B68"/>
      <c r="C68"/>
      <c r="D68"/>
      <c r="E68" s="2"/>
      <c r="G68" s="3"/>
      <c r="H68" s="50"/>
      <c r="I68" s="50"/>
    </row>
    <row r="69" spans="1:9" ht="12">
      <c r="A69" s="44"/>
      <c r="B69"/>
      <c r="C69"/>
      <c r="D69"/>
      <c r="E69" s="2"/>
      <c r="G69" s="3"/>
      <c r="H69" s="50"/>
      <c r="I69" s="50"/>
    </row>
    <row r="70" spans="1:9" ht="12">
      <c r="A70" s="44"/>
      <c r="B70"/>
      <c r="C70"/>
      <c r="D70"/>
      <c r="E70" s="2"/>
      <c r="G70" s="3"/>
      <c r="H70" s="50"/>
      <c r="I70" s="50"/>
    </row>
    <row r="71" spans="1:9" ht="12">
      <c r="A71" s="44"/>
      <c r="B71"/>
      <c r="C71"/>
      <c r="D71"/>
      <c r="E71" s="2"/>
      <c r="G71" s="3"/>
      <c r="H71" s="50"/>
      <c r="I71" s="50"/>
    </row>
    <row r="72" spans="1:9" ht="12">
      <c r="A72" s="44"/>
      <c r="B72"/>
      <c r="C72"/>
      <c r="D72"/>
      <c r="E72" s="2"/>
      <c r="G72" s="3"/>
      <c r="H72" s="50"/>
      <c r="I72" s="50"/>
    </row>
    <row r="73" spans="1:9" ht="12">
      <c r="A73" s="44"/>
      <c r="B73"/>
      <c r="C73"/>
      <c r="D73"/>
      <c r="E73" s="2"/>
      <c r="G73" s="3"/>
      <c r="H73" s="50"/>
      <c r="I73" s="50"/>
    </row>
    <row r="74" spans="1:9" ht="12">
      <c r="A74" s="44"/>
      <c r="B74"/>
      <c r="C74"/>
      <c r="D74"/>
      <c r="E74" s="2"/>
      <c r="G74" s="3"/>
      <c r="H74" s="50"/>
      <c r="I74" s="50"/>
    </row>
    <row r="75" spans="1:9" ht="12">
      <c r="A75" s="44"/>
      <c r="B75"/>
      <c r="C75"/>
      <c r="D75"/>
      <c r="E75" s="2"/>
      <c r="G75" s="3"/>
      <c r="H75" s="50"/>
      <c r="I75" s="50"/>
    </row>
    <row r="76" spans="1:9" ht="12">
      <c r="A76" s="44"/>
      <c r="B76"/>
      <c r="C76"/>
      <c r="D76"/>
      <c r="E76" s="2"/>
      <c r="G76" s="3"/>
      <c r="H76" s="50"/>
      <c r="I76" s="50"/>
    </row>
    <row r="77" spans="1:9" ht="12">
      <c r="A77" s="44"/>
      <c r="B77"/>
      <c r="C77"/>
      <c r="D77"/>
      <c r="E77" s="2"/>
      <c r="G77" s="3"/>
      <c r="H77" s="50"/>
      <c r="I77" s="50"/>
    </row>
    <row r="78" spans="1:9" ht="12">
      <c r="A78" s="44"/>
      <c r="B78"/>
      <c r="C78"/>
      <c r="D78"/>
      <c r="E78" s="2"/>
      <c r="G78" s="3"/>
      <c r="H78" s="50"/>
      <c r="I78" s="50"/>
    </row>
    <row r="79" spans="1:9" ht="12">
      <c r="A79" s="44"/>
      <c r="B79"/>
      <c r="C79"/>
      <c r="D79"/>
      <c r="E79" s="2"/>
      <c r="G79" s="3"/>
      <c r="H79" s="50"/>
      <c r="I79" s="50"/>
    </row>
    <row r="80" spans="1:9" ht="12">
      <c r="A80" s="44"/>
      <c r="B80"/>
      <c r="C80"/>
      <c r="D80"/>
      <c r="E80" s="2"/>
      <c r="G80" s="3"/>
      <c r="H80" s="50"/>
      <c r="I80" s="50"/>
    </row>
    <row r="81" spans="1:9" ht="12">
      <c r="A81" s="44"/>
      <c r="B81"/>
      <c r="C81"/>
      <c r="D81"/>
      <c r="E81" s="2"/>
      <c r="G81" s="3"/>
      <c r="H81" s="50"/>
      <c r="I81" s="50"/>
    </row>
    <row r="82" spans="1:9" ht="12">
      <c r="A82" s="44"/>
      <c r="B82"/>
      <c r="C82"/>
      <c r="D82"/>
      <c r="E82" s="2"/>
      <c r="G82" s="3"/>
      <c r="H82" s="50"/>
      <c r="I82" s="50"/>
    </row>
    <row r="83" spans="1:9" ht="12">
      <c r="A83" s="44"/>
      <c r="B83"/>
      <c r="C83"/>
      <c r="D83"/>
      <c r="E83" s="2"/>
      <c r="G83" s="3"/>
      <c r="H83" s="50"/>
      <c r="I83" s="50"/>
    </row>
    <row r="84" spans="1:9" ht="12">
      <c r="A84" s="44"/>
      <c r="B84"/>
      <c r="C84"/>
      <c r="D84"/>
      <c r="E84" s="2"/>
      <c r="G84" s="3"/>
      <c r="H84" s="50"/>
      <c r="I84" s="50"/>
    </row>
    <row r="85" spans="1:9" ht="12">
      <c r="A85" s="44"/>
      <c r="B85"/>
      <c r="C85"/>
      <c r="D85"/>
      <c r="E85" s="2"/>
      <c r="G85" s="3"/>
      <c r="H85" s="50"/>
      <c r="I85" s="50"/>
    </row>
    <row r="86" spans="1:9" ht="12">
      <c r="A86" s="44"/>
      <c r="B86"/>
      <c r="C86"/>
      <c r="D86"/>
      <c r="E86" s="2"/>
      <c r="G86" s="3"/>
      <c r="H86" s="50"/>
      <c r="I86" s="50"/>
    </row>
    <row r="87" spans="1:9" ht="12">
      <c r="A87" s="44"/>
      <c r="B87"/>
      <c r="C87"/>
      <c r="D87"/>
      <c r="E87" s="2"/>
      <c r="G87" s="3"/>
      <c r="H87" s="50"/>
      <c r="I87" s="50"/>
    </row>
    <row r="88" spans="1:9" ht="12">
      <c r="A88" s="44"/>
      <c r="B88"/>
      <c r="C88"/>
      <c r="D88"/>
      <c r="E88" s="2"/>
      <c r="G88" s="3"/>
      <c r="H88" s="50"/>
      <c r="I88" s="50"/>
    </row>
    <row r="89" spans="1:9" ht="12">
      <c r="A89" s="44"/>
      <c r="B89"/>
      <c r="C89"/>
      <c r="D89"/>
      <c r="E89" s="2"/>
      <c r="G89" s="3"/>
      <c r="H89" s="50"/>
      <c r="I89" s="50"/>
    </row>
    <row r="90" spans="1:9" ht="12">
      <c r="A90" s="44"/>
      <c r="B90"/>
      <c r="C90"/>
      <c r="D90"/>
      <c r="E90" s="2"/>
      <c r="G90" s="3"/>
      <c r="H90" s="50"/>
      <c r="I90" s="50"/>
    </row>
    <row r="91" spans="1:9" ht="12">
      <c r="A91" s="44"/>
      <c r="B91"/>
      <c r="C91"/>
      <c r="D91"/>
      <c r="E91" s="2"/>
      <c r="G91" s="3"/>
      <c r="H91" s="50"/>
      <c r="I91" s="50"/>
    </row>
    <row r="92" spans="1:9" ht="12">
      <c r="A92" s="44"/>
      <c r="B92"/>
      <c r="C92"/>
      <c r="D92"/>
      <c r="E92" s="2"/>
      <c r="G92" s="3"/>
      <c r="H92" s="50"/>
      <c r="I92" s="50"/>
    </row>
    <row r="93" spans="1:9" ht="12">
      <c r="A93" s="44"/>
      <c r="B93"/>
      <c r="C93"/>
      <c r="D93"/>
      <c r="E93" s="2"/>
      <c r="G93" s="3"/>
      <c r="H93" s="50"/>
      <c r="I93" s="50"/>
    </row>
    <row r="94" spans="1:9" ht="12">
      <c r="A94" s="44"/>
      <c r="B94"/>
      <c r="C94"/>
      <c r="D94"/>
      <c r="E94" s="2"/>
      <c r="G94" s="3"/>
      <c r="H94" s="50"/>
      <c r="I94" s="50"/>
    </row>
    <row r="95" spans="1:9" ht="12">
      <c r="A95" s="44"/>
      <c r="B95"/>
      <c r="C95"/>
      <c r="D95"/>
      <c r="E95" s="2"/>
      <c r="G95" s="3"/>
      <c r="H95" s="50"/>
      <c r="I95" s="50"/>
    </row>
    <row r="96" spans="1:9" ht="12">
      <c r="A96" s="44"/>
      <c r="B96"/>
      <c r="C96"/>
      <c r="D96"/>
      <c r="E96" s="2"/>
      <c r="G96" s="3"/>
      <c r="H96" s="50"/>
      <c r="I96" s="50"/>
    </row>
    <row r="97" spans="1:9" ht="12">
      <c r="A97" s="44"/>
      <c r="B97"/>
      <c r="C97"/>
      <c r="D97"/>
      <c r="E97" s="2"/>
      <c r="G97" s="3"/>
      <c r="H97" s="50"/>
      <c r="I97" s="50"/>
    </row>
    <row r="98" spans="1:9" ht="12">
      <c r="A98" s="44"/>
      <c r="B98"/>
      <c r="C98"/>
      <c r="D98"/>
      <c r="E98" s="2"/>
      <c r="G98" s="3"/>
      <c r="H98" s="50"/>
      <c r="I98" s="50"/>
    </row>
    <row r="99" spans="1:9" ht="12">
      <c r="A99" s="44"/>
      <c r="B99"/>
      <c r="C99"/>
      <c r="D99"/>
      <c r="E99" s="2"/>
      <c r="G99" s="3"/>
      <c r="H99" s="50"/>
      <c r="I99" s="50"/>
    </row>
    <row r="100" spans="1:9" ht="12">
      <c r="A100" s="44"/>
      <c r="B100"/>
      <c r="C100"/>
      <c r="D100"/>
      <c r="E100" s="2"/>
      <c r="G100" s="3"/>
      <c r="H100" s="50"/>
      <c r="I100" s="50"/>
    </row>
    <row r="101" spans="1:9" ht="12">
      <c r="A101" s="44"/>
      <c r="B101"/>
      <c r="C101"/>
      <c r="D101"/>
      <c r="E101" s="2"/>
      <c r="G101" s="3"/>
      <c r="H101" s="50"/>
      <c r="I101" s="50"/>
    </row>
    <row r="102" spans="1:9" ht="12">
      <c r="A102" s="44"/>
      <c r="B102"/>
      <c r="C102"/>
      <c r="D102"/>
      <c r="E102" s="2"/>
      <c r="G102" s="3"/>
      <c r="H102" s="50"/>
      <c r="I102" s="50"/>
    </row>
    <row r="103" spans="1:9" ht="12">
      <c r="A103" s="44"/>
      <c r="B103"/>
      <c r="C103"/>
      <c r="D103"/>
      <c r="E103" s="2"/>
      <c r="G103" s="3"/>
      <c r="H103" s="50"/>
      <c r="I103" s="50"/>
    </row>
    <row r="104" spans="1:9" ht="12">
      <c r="A104" s="44"/>
      <c r="B104"/>
      <c r="C104"/>
      <c r="D104"/>
      <c r="E104" s="2"/>
      <c r="G104" s="3"/>
      <c r="H104" s="50"/>
      <c r="I104" s="50"/>
    </row>
    <row r="105" spans="1:9" ht="12">
      <c r="A105" s="44"/>
      <c r="B105"/>
      <c r="C105"/>
      <c r="D105"/>
      <c r="E105" s="2"/>
      <c r="G105" s="3"/>
      <c r="H105" s="50"/>
      <c r="I105" s="50"/>
    </row>
    <row r="106" spans="1:9" ht="12">
      <c r="A106" s="44"/>
      <c r="B106"/>
      <c r="C106"/>
      <c r="D106"/>
      <c r="E106" s="2"/>
      <c r="G106" s="3"/>
      <c r="H106" s="50"/>
      <c r="I106" s="50"/>
    </row>
    <row r="107" spans="1:9" ht="12">
      <c r="A107" s="44"/>
      <c r="B107"/>
      <c r="C107"/>
      <c r="D107"/>
      <c r="E107" s="2"/>
      <c r="G107" s="3"/>
      <c r="H107" s="50"/>
      <c r="I107" s="50"/>
    </row>
    <row r="108" spans="1:9" ht="12">
      <c r="A108" s="44"/>
      <c r="B108"/>
      <c r="C108"/>
      <c r="D108"/>
      <c r="E108" s="2"/>
      <c r="G108" s="3"/>
      <c r="H108" s="50"/>
      <c r="I108" s="50"/>
    </row>
    <row r="109" spans="1:9" ht="12">
      <c r="A109" s="44"/>
      <c r="B109"/>
      <c r="C109"/>
      <c r="D109"/>
      <c r="E109" s="2"/>
      <c r="G109" s="3"/>
      <c r="H109" s="50"/>
      <c r="I109" s="50"/>
    </row>
    <row r="110" spans="1:9" ht="12">
      <c r="A110" s="44"/>
      <c r="B110"/>
      <c r="C110"/>
      <c r="D110"/>
      <c r="E110" s="2"/>
      <c r="G110" s="3"/>
      <c r="H110" s="50"/>
      <c r="I110" s="50"/>
    </row>
    <row r="111" spans="1:9" ht="12">
      <c r="A111" s="44"/>
      <c r="B111"/>
      <c r="C111"/>
      <c r="D111"/>
      <c r="E111" s="2"/>
      <c r="G111" s="3"/>
      <c r="H111" s="50"/>
      <c r="I111" s="50"/>
    </row>
    <row r="112" spans="1:9" ht="12">
      <c r="A112" s="44"/>
      <c r="B112"/>
      <c r="C112"/>
      <c r="D112"/>
      <c r="E112" s="2"/>
      <c r="G112" s="3"/>
      <c r="H112" s="50"/>
      <c r="I112" s="50"/>
    </row>
    <row r="113" spans="1:9" ht="12">
      <c r="A113" s="44"/>
      <c r="B113"/>
      <c r="C113"/>
      <c r="D113"/>
      <c r="E113" s="2"/>
      <c r="G113" s="3"/>
      <c r="H113" s="50"/>
      <c r="I113" s="50"/>
    </row>
    <row r="114" spans="1:9" ht="12">
      <c r="A114" s="44"/>
      <c r="B114"/>
      <c r="C114"/>
      <c r="D114"/>
      <c r="E114" s="2"/>
      <c r="G114" s="3"/>
      <c r="H114" s="50"/>
      <c r="I114" s="50"/>
    </row>
    <row r="115" spans="1:9" ht="12">
      <c r="A115" s="44"/>
      <c r="B115"/>
      <c r="C115"/>
      <c r="D115"/>
      <c r="E115" s="2"/>
      <c r="G115" s="3"/>
      <c r="H115" s="50"/>
      <c r="I115" s="50"/>
    </row>
    <row r="116" spans="1:9" ht="12">
      <c r="A116" s="44"/>
      <c r="B116"/>
      <c r="C116"/>
      <c r="D116"/>
      <c r="E116" s="2"/>
      <c r="G116" s="3"/>
      <c r="H116" s="50"/>
      <c r="I116" s="50"/>
    </row>
    <row r="117" spans="1:9" ht="12">
      <c r="A117" s="44"/>
      <c r="B117"/>
      <c r="C117"/>
      <c r="D117"/>
      <c r="E117" s="2"/>
      <c r="G117" s="3"/>
      <c r="H117" s="50"/>
      <c r="I117" s="50"/>
    </row>
    <row r="118" spans="1:9" ht="12">
      <c r="A118" s="44"/>
      <c r="B118"/>
      <c r="C118"/>
      <c r="D118"/>
      <c r="E118" s="2"/>
      <c r="G118" s="3"/>
      <c r="H118" s="50"/>
      <c r="I118" s="50"/>
    </row>
    <row r="119" spans="1:9" ht="12">
      <c r="A119" s="44"/>
      <c r="B119"/>
      <c r="C119"/>
      <c r="D119"/>
      <c r="E119" s="2"/>
      <c r="G119" s="3"/>
      <c r="H119" s="50"/>
      <c r="I119" s="50"/>
    </row>
    <row r="120" spans="1:9" ht="12">
      <c r="A120" s="44"/>
      <c r="B120"/>
      <c r="C120"/>
      <c r="D120"/>
      <c r="E120" s="2"/>
      <c r="G120" s="3"/>
      <c r="H120" s="50"/>
      <c r="I120" s="50"/>
    </row>
    <row r="121" spans="1:9" ht="12">
      <c r="A121" s="44"/>
      <c r="B121"/>
      <c r="C121"/>
      <c r="D121"/>
      <c r="E121" s="2"/>
      <c r="G121" s="3"/>
      <c r="H121" s="50"/>
      <c r="I121" s="50"/>
    </row>
    <row r="122" spans="1:9" ht="12">
      <c r="A122" s="44"/>
      <c r="B122"/>
      <c r="C122"/>
      <c r="D122"/>
      <c r="E122" s="2"/>
      <c r="G122" s="3"/>
      <c r="H122" s="50"/>
      <c r="I122" s="50"/>
    </row>
    <row r="123" spans="1:9" ht="12">
      <c r="A123" s="44"/>
      <c r="B123"/>
      <c r="C123"/>
      <c r="D123"/>
      <c r="E123" s="2"/>
      <c r="G123" s="3"/>
      <c r="H123" s="50"/>
      <c r="I123" s="50"/>
    </row>
    <row r="124" spans="1:9" ht="12">
      <c r="A124" s="44"/>
      <c r="B124"/>
      <c r="C124"/>
      <c r="D124"/>
      <c r="E124" s="2"/>
      <c r="G124" s="3"/>
      <c r="H124" s="50"/>
      <c r="I124" s="50"/>
    </row>
    <row r="125" spans="1:9" ht="12">
      <c r="A125" s="44"/>
      <c r="B125"/>
      <c r="C125"/>
      <c r="D125"/>
      <c r="E125" s="2"/>
      <c r="G125" s="3"/>
      <c r="H125" s="50"/>
      <c r="I125" s="50"/>
    </row>
    <row r="126" spans="1:9" ht="12">
      <c r="A126" s="44"/>
      <c r="B126"/>
      <c r="C126"/>
      <c r="D126"/>
      <c r="E126" s="2"/>
      <c r="G126" s="3"/>
      <c r="H126" s="50"/>
      <c r="I126" s="50"/>
    </row>
    <row r="127" spans="1:9" ht="12">
      <c r="A127" s="44"/>
      <c r="B127"/>
      <c r="C127"/>
      <c r="D127"/>
      <c r="E127" s="2"/>
      <c r="G127" s="3"/>
      <c r="H127" s="50"/>
      <c r="I127" s="50"/>
    </row>
    <row r="128" spans="1:9" ht="12">
      <c r="A128" s="44"/>
      <c r="B128"/>
      <c r="C128"/>
      <c r="D128"/>
      <c r="E128" s="2"/>
      <c r="G128" s="3"/>
      <c r="H128" s="50"/>
      <c r="I128" s="50"/>
    </row>
    <row r="129" spans="1:9" ht="12">
      <c r="A129" s="44"/>
      <c r="B129"/>
      <c r="C129"/>
      <c r="D129"/>
      <c r="E129" s="2"/>
      <c r="G129" s="3"/>
      <c r="H129" s="50"/>
      <c r="I129" s="50"/>
    </row>
    <row r="130" spans="1:9" ht="12">
      <c r="A130" s="44"/>
      <c r="B130"/>
      <c r="C130"/>
      <c r="D130"/>
      <c r="E130" s="2"/>
      <c r="G130" s="3"/>
      <c r="H130" s="50"/>
      <c r="I130" s="50"/>
    </row>
    <row r="131" spans="1:9" ht="12">
      <c r="A131" s="44"/>
      <c r="B131"/>
      <c r="C131"/>
      <c r="D131"/>
      <c r="E131" s="2"/>
      <c r="G131" s="3"/>
      <c r="H131" s="50"/>
      <c r="I131" s="50"/>
    </row>
    <row r="132" spans="1:9" ht="12">
      <c r="A132" s="44"/>
      <c r="B132"/>
      <c r="C132"/>
      <c r="D132"/>
      <c r="E132" s="2"/>
      <c r="G132" s="3"/>
      <c r="H132" s="50"/>
      <c r="I132" s="50"/>
    </row>
    <row r="133" spans="1:9" ht="12">
      <c r="A133" s="44"/>
      <c r="B133"/>
      <c r="C133"/>
      <c r="D133"/>
      <c r="E133" s="2"/>
      <c r="G133" s="3"/>
      <c r="H133" s="50"/>
      <c r="I133" s="50"/>
    </row>
    <row r="134" spans="1:9" ht="12">
      <c r="A134" s="44"/>
      <c r="B134"/>
      <c r="C134"/>
      <c r="D134"/>
      <c r="E134" s="2"/>
      <c r="G134" s="3"/>
      <c r="H134" s="50"/>
      <c r="I134" s="50"/>
    </row>
    <row r="135" spans="1:9" ht="12">
      <c r="A135" s="44"/>
      <c r="B135"/>
      <c r="C135"/>
      <c r="D135"/>
      <c r="E135" s="2"/>
      <c r="G135" s="3"/>
      <c r="H135" s="50"/>
      <c r="I135" s="50"/>
    </row>
    <row r="136" spans="1:9" ht="12">
      <c r="A136" s="44"/>
      <c r="B136"/>
      <c r="C136"/>
      <c r="D136"/>
      <c r="E136" s="2"/>
      <c r="G136" s="3"/>
      <c r="H136" s="50"/>
      <c r="I136" s="50"/>
    </row>
    <row r="137" spans="1:9" ht="12">
      <c r="A137" s="44"/>
      <c r="B137"/>
      <c r="C137"/>
      <c r="D137"/>
      <c r="E137" s="2"/>
      <c r="G137" s="3"/>
      <c r="H137" s="50"/>
      <c r="I137" s="50"/>
    </row>
    <row r="138" spans="1:9" ht="12">
      <c r="A138" s="44"/>
      <c r="B138"/>
      <c r="C138"/>
      <c r="D138"/>
      <c r="E138" s="2"/>
      <c r="G138" s="3"/>
      <c r="H138" s="50"/>
      <c r="I138" s="50"/>
    </row>
    <row r="139" spans="1:9" ht="12">
      <c r="A139" s="44"/>
      <c r="B139"/>
      <c r="C139"/>
      <c r="D139"/>
      <c r="E139" s="2"/>
      <c r="G139" s="3"/>
      <c r="H139" s="50"/>
      <c r="I139" s="50"/>
    </row>
    <row r="140" spans="1:9" ht="12">
      <c r="A140" s="44"/>
      <c r="B140"/>
      <c r="C140"/>
      <c r="D140"/>
      <c r="E140" s="2"/>
      <c r="G140" s="3"/>
      <c r="H140" s="50"/>
      <c r="I140" s="50"/>
    </row>
    <row r="141" spans="1:9" ht="12">
      <c r="A141" s="44"/>
      <c r="B141"/>
      <c r="C141"/>
      <c r="D141"/>
      <c r="E141" s="2"/>
      <c r="G141" s="3"/>
      <c r="H141" s="50"/>
      <c r="I141" s="50"/>
    </row>
    <row r="142" spans="1:9" ht="12">
      <c r="A142" s="44"/>
      <c r="B142"/>
      <c r="C142"/>
      <c r="D142"/>
      <c r="E142" s="2"/>
      <c r="G142" s="3"/>
      <c r="H142" s="50"/>
      <c r="I142" s="50"/>
    </row>
    <row r="143" spans="1:9" ht="12">
      <c r="A143" s="44"/>
      <c r="B143"/>
      <c r="C143"/>
      <c r="D143"/>
      <c r="E143" s="2"/>
      <c r="G143" s="3"/>
      <c r="H143" s="50"/>
      <c r="I143" s="50"/>
    </row>
    <row r="144" spans="1:9" ht="12">
      <c r="A144" s="44"/>
      <c r="B144"/>
      <c r="C144"/>
      <c r="D144"/>
      <c r="E144" s="2"/>
      <c r="G144" s="3"/>
      <c r="H144" s="50"/>
      <c r="I144" s="50"/>
    </row>
    <row r="145" spans="1:9" ht="12">
      <c r="A145" s="44"/>
      <c r="B145"/>
      <c r="C145"/>
      <c r="D145"/>
      <c r="E145" s="2"/>
      <c r="G145" s="3"/>
      <c r="H145" s="50"/>
      <c r="I145" s="50"/>
    </row>
    <row r="146" spans="1:9" ht="12">
      <c r="A146" s="44"/>
      <c r="B146"/>
      <c r="C146"/>
      <c r="D146"/>
      <c r="E146" s="2"/>
      <c r="G146" s="3"/>
      <c r="H146" s="50"/>
      <c r="I146" s="50"/>
    </row>
    <row r="147" spans="1:9" ht="12">
      <c r="A147" s="44"/>
      <c r="B147"/>
      <c r="C147"/>
      <c r="D147"/>
      <c r="E147" s="2"/>
      <c r="G147" s="3"/>
      <c r="H147" s="50"/>
      <c r="I147" s="50"/>
    </row>
    <row r="148" spans="1:9" ht="12">
      <c r="A148" s="44"/>
      <c r="B148"/>
      <c r="C148"/>
      <c r="D148"/>
      <c r="E148" s="2"/>
      <c r="G148" s="3"/>
      <c r="H148" s="50"/>
      <c r="I148" s="50"/>
    </row>
    <row r="149" spans="1:9" ht="12">
      <c r="A149" s="44"/>
      <c r="B149"/>
      <c r="C149"/>
      <c r="D149"/>
      <c r="E149" s="2"/>
      <c r="G149" s="3"/>
      <c r="H149" s="50"/>
      <c r="I149" s="50"/>
    </row>
    <row r="150" spans="1:9" ht="12">
      <c r="A150" s="44"/>
      <c r="B150"/>
      <c r="C150"/>
      <c r="D150"/>
      <c r="E150" s="2"/>
      <c r="G150" s="3"/>
      <c r="H150" s="50"/>
      <c r="I150" s="50"/>
    </row>
    <row r="151" spans="1:9" ht="12">
      <c r="A151" s="44"/>
      <c r="B151"/>
      <c r="C151"/>
      <c r="D151"/>
      <c r="E151" s="2"/>
      <c r="G151" s="3"/>
      <c r="H151" s="50"/>
      <c r="I151" s="50"/>
    </row>
    <row r="152" spans="1:9" ht="12">
      <c r="A152" s="44"/>
      <c r="B152"/>
      <c r="C152"/>
      <c r="D152"/>
      <c r="E152" s="2"/>
      <c r="G152" s="3"/>
      <c r="H152" s="50"/>
      <c r="I152" s="50"/>
    </row>
    <row r="153" spans="1:9" ht="12">
      <c r="A153" s="44"/>
      <c r="B153"/>
      <c r="C153"/>
      <c r="D153"/>
      <c r="E153" s="2"/>
      <c r="G153" s="3"/>
      <c r="H153" s="50"/>
      <c r="I153" s="50"/>
    </row>
    <row r="154" spans="1:9" ht="12">
      <c r="A154" s="44"/>
      <c r="B154"/>
      <c r="C154"/>
      <c r="D154"/>
      <c r="E154" s="2"/>
      <c r="G154" s="3"/>
      <c r="H154" s="50"/>
      <c r="I154" s="50"/>
    </row>
    <row r="155" spans="1:9" ht="12">
      <c r="A155" s="44"/>
      <c r="B155"/>
      <c r="C155"/>
      <c r="D155"/>
      <c r="E155" s="2"/>
      <c r="G155" s="3"/>
      <c r="H155" s="50"/>
      <c r="I155" s="50"/>
    </row>
    <row r="156" spans="1:9" ht="12">
      <c r="A156" s="44"/>
      <c r="B156"/>
      <c r="C156"/>
      <c r="D156"/>
      <c r="E156" s="2"/>
      <c r="G156" s="3"/>
      <c r="H156" s="50"/>
      <c r="I156" s="50"/>
    </row>
    <row r="157" spans="1:9" ht="12">
      <c r="A157" s="44"/>
      <c r="B157"/>
      <c r="C157"/>
      <c r="D157"/>
      <c r="E157" s="2"/>
      <c r="G157" s="3"/>
      <c r="H157" s="50"/>
      <c r="I157" s="50"/>
    </row>
    <row r="158" spans="1:9" ht="12">
      <c r="A158" s="44"/>
      <c r="B158"/>
      <c r="C158"/>
      <c r="D158"/>
      <c r="E158" s="2"/>
      <c r="G158" s="3"/>
      <c r="H158" s="50"/>
      <c r="I158" s="50"/>
    </row>
    <row r="159" spans="1:9" ht="12">
      <c r="A159" s="44"/>
      <c r="B159"/>
      <c r="C159"/>
      <c r="D159"/>
      <c r="E159" s="2"/>
      <c r="G159" s="3"/>
      <c r="H159" s="50"/>
      <c r="I159" s="50"/>
    </row>
    <row r="160" spans="1:9" ht="12">
      <c r="A160" s="44"/>
      <c r="B160"/>
      <c r="C160"/>
      <c r="D160"/>
      <c r="E160" s="2"/>
      <c r="G160" s="3"/>
      <c r="H160" s="50"/>
      <c r="I160" s="50"/>
    </row>
    <row r="161" spans="1:9" ht="12">
      <c r="A161" s="44"/>
      <c r="B161"/>
      <c r="C161"/>
      <c r="D161"/>
      <c r="E161" s="2"/>
      <c r="G161" s="3"/>
      <c r="H161" s="50"/>
      <c r="I161" s="50"/>
    </row>
    <row r="162" spans="1:9" ht="12">
      <c r="A162" s="44"/>
      <c r="B162"/>
      <c r="C162"/>
      <c r="D162"/>
      <c r="E162" s="2"/>
      <c r="G162" s="3"/>
      <c r="H162" s="50"/>
      <c r="I162" s="50"/>
    </row>
    <row r="163" spans="1:9" ht="12">
      <c r="A163" s="44"/>
      <c r="B163"/>
      <c r="C163"/>
      <c r="D163"/>
      <c r="E163" s="2"/>
      <c r="G163" s="3"/>
      <c r="H163" s="50"/>
      <c r="I163" s="50"/>
    </row>
    <row r="164" spans="1:9" ht="12">
      <c r="A164" s="44"/>
      <c r="B164"/>
      <c r="C164"/>
      <c r="D164"/>
      <c r="E164" s="2"/>
      <c r="G164" s="3"/>
      <c r="H164" s="50"/>
      <c r="I164" s="50"/>
    </row>
    <row r="165" spans="1:9" ht="12">
      <c r="A165" s="44"/>
      <c r="B165"/>
      <c r="C165"/>
      <c r="D165"/>
      <c r="E165" s="2"/>
      <c r="G165" s="3"/>
      <c r="H165" s="50"/>
      <c r="I165" s="50"/>
    </row>
    <row r="166" spans="1:9" ht="12">
      <c r="A166" s="44"/>
      <c r="B166"/>
      <c r="C166"/>
      <c r="D166"/>
      <c r="E166" s="2"/>
      <c r="G166" s="3"/>
      <c r="H166" s="50"/>
      <c r="I166" s="50"/>
    </row>
    <row r="167" spans="1:9" ht="12">
      <c r="A167" s="44"/>
      <c r="B167"/>
      <c r="C167"/>
      <c r="D167"/>
      <c r="E167" s="2"/>
      <c r="G167" s="3"/>
      <c r="H167" s="50"/>
      <c r="I167" s="50"/>
    </row>
    <row r="168" spans="1:9" ht="12">
      <c r="A168" s="44"/>
      <c r="B168"/>
      <c r="C168"/>
      <c r="D168"/>
      <c r="E168" s="2"/>
      <c r="G168" s="3"/>
      <c r="H168" s="50"/>
      <c r="I168" s="50"/>
    </row>
    <row r="169" spans="1:9" ht="12">
      <c r="A169" s="44"/>
      <c r="B169"/>
      <c r="C169"/>
      <c r="D169"/>
      <c r="E169" s="2"/>
      <c r="G169" s="3"/>
      <c r="H169" s="50"/>
      <c r="I169" s="50"/>
    </row>
    <row r="170" spans="1:9" ht="12">
      <c r="A170" s="44"/>
      <c r="B170"/>
      <c r="C170"/>
      <c r="D170"/>
      <c r="E170" s="2"/>
      <c r="G170" s="3"/>
      <c r="H170" s="50"/>
      <c r="I170" s="50"/>
    </row>
    <row r="171" spans="1:9" ht="12">
      <c r="A171" s="44"/>
      <c r="B171"/>
      <c r="C171"/>
      <c r="D171"/>
      <c r="E171" s="2"/>
      <c r="G171" s="3"/>
      <c r="H171" s="50"/>
      <c r="I171" s="50"/>
    </row>
    <row r="172" spans="1:9" ht="12">
      <c r="A172" s="44"/>
      <c r="B172"/>
      <c r="C172"/>
      <c r="D172"/>
      <c r="E172" s="2"/>
      <c r="G172" s="3"/>
      <c r="H172" s="50"/>
      <c r="I172" s="50"/>
    </row>
    <row r="173" spans="1:9" ht="12">
      <c r="A173" s="44"/>
      <c r="B173"/>
      <c r="C173"/>
      <c r="D173"/>
      <c r="E173" s="2"/>
      <c r="G173" s="3"/>
      <c r="H173" s="50"/>
      <c r="I173" s="50"/>
    </row>
    <row r="174" spans="1:9" ht="12">
      <c r="A174" s="44"/>
      <c r="B174"/>
      <c r="C174"/>
      <c r="D174"/>
      <c r="E174" s="2"/>
      <c r="G174" s="3"/>
      <c r="H174" s="50"/>
      <c r="I174" s="50"/>
    </row>
    <row r="175" spans="1:9" ht="12">
      <c r="A175" s="44"/>
      <c r="B175"/>
      <c r="C175"/>
      <c r="D175"/>
      <c r="E175" s="2"/>
      <c r="G175" s="3"/>
      <c r="H175" s="50"/>
      <c r="I175" s="50"/>
    </row>
    <row r="176" spans="1:9" ht="12">
      <c r="A176" s="44"/>
      <c r="B176"/>
      <c r="C176"/>
      <c r="D176"/>
      <c r="E176" s="2"/>
      <c r="G176" s="3"/>
      <c r="H176" s="50"/>
      <c r="I176" s="50"/>
    </row>
    <row r="177" spans="1:9" ht="12">
      <c r="A177" s="44"/>
      <c r="B177"/>
      <c r="C177"/>
      <c r="D177"/>
      <c r="E177" s="2"/>
      <c r="G177" s="3"/>
      <c r="H177" s="50"/>
      <c r="I177" s="50"/>
    </row>
    <row r="178" spans="1:9" ht="12">
      <c r="A178" s="44"/>
      <c r="B178"/>
      <c r="C178"/>
      <c r="D178"/>
      <c r="E178" s="2"/>
      <c r="G178" s="3"/>
      <c r="H178" s="50"/>
      <c r="I178" s="50"/>
    </row>
    <row r="179" spans="1:9" ht="12">
      <c r="A179" s="44"/>
      <c r="B179"/>
      <c r="C179"/>
      <c r="D179"/>
      <c r="E179" s="2"/>
      <c r="G179" s="3"/>
      <c r="H179" s="50"/>
      <c r="I179" s="50"/>
    </row>
    <row r="180" spans="1:9" ht="12">
      <c r="A180" s="44"/>
      <c r="B180"/>
      <c r="C180"/>
      <c r="D180"/>
      <c r="E180" s="2"/>
      <c r="G180" s="3"/>
      <c r="H180" s="50"/>
      <c r="I180" s="50"/>
    </row>
    <row r="181" spans="1:9" ht="12">
      <c r="A181" s="44"/>
      <c r="B181"/>
      <c r="C181"/>
      <c r="D181"/>
      <c r="E181" s="2"/>
      <c r="G181" s="3"/>
      <c r="H181" s="50"/>
      <c r="I181" s="50"/>
    </row>
    <row r="182" spans="1:9" ht="12">
      <c r="A182" s="44"/>
      <c r="B182"/>
      <c r="C182"/>
      <c r="D182"/>
      <c r="E182" s="2"/>
      <c r="G182" s="3"/>
      <c r="H182" s="50"/>
      <c r="I182" s="50"/>
    </row>
    <row r="183" spans="1:9" ht="12">
      <c r="A183" s="44"/>
      <c r="B183"/>
      <c r="C183"/>
      <c r="D183"/>
      <c r="E183" s="2"/>
      <c r="G183" s="3"/>
      <c r="H183" s="50"/>
      <c r="I183" s="50"/>
    </row>
    <row r="184" spans="1:9" ht="12">
      <c r="A184" s="44"/>
      <c r="B184"/>
      <c r="C184"/>
      <c r="D184"/>
      <c r="E184" s="2"/>
      <c r="G184" s="3"/>
      <c r="H184" s="50"/>
      <c r="I184" s="50"/>
    </row>
    <row r="185" spans="1:9" ht="12">
      <c r="A185" s="44"/>
      <c r="B185"/>
      <c r="C185"/>
      <c r="D185"/>
      <c r="E185" s="2"/>
      <c r="G185" s="3"/>
      <c r="H185" s="50"/>
      <c r="I185" s="50"/>
    </row>
    <row r="186" spans="1:9" ht="12">
      <c r="A186" s="44"/>
      <c r="B186"/>
      <c r="C186"/>
      <c r="D186"/>
      <c r="E186" s="2"/>
      <c r="G186" s="3"/>
      <c r="H186" s="50"/>
      <c r="I186" s="50"/>
    </row>
    <row r="187" spans="1:9" ht="12">
      <c r="A187" s="44"/>
      <c r="B187"/>
      <c r="C187"/>
      <c r="D187"/>
      <c r="E187" s="2"/>
      <c r="G187" s="3"/>
      <c r="H187" s="50"/>
      <c r="I187" s="50"/>
    </row>
    <row r="188" spans="1:9" ht="12">
      <c r="A188" s="44"/>
      <c r="B188"/>
      <c r="C188"/>
      <c r="D188"/>
      <c r="E188" s="2"/>
      <c r="G188" s="3"/>
      <c r="H188" s="50"/>
      <c r="I188" s="50"/>
    </row>
    <row r="189" spans="1:9" ht="12">
      <c r="A189" s="44"/>
      <c r="B189"/>
      <c r="C189"/>
      <c r="D189"/>
      <c r="E189" s="2"/>
      <c r="G189" s="3"/>
      <c r="H189" s="50"/>
      <c r="I189" s="50"/>
    </row>
    <row r="190" spans="1:9" ht="12">
      <c r="A190" s="44"/>
      <c r="B190"/>
      <c r="C190"/>
      <c r="D190"/>
      <c r="E190" s="2"/>
      <c r="G190" s="3"/>
      <c r="H190" s="50"/>
      <c r="I190" s="50"/>
    </row>
    <row r="191" spans="1:9" ht="12">
      <c r="A191" s="44"/>
      <c r="B191"/>
      <c r="C191"/>
      <c r="D191"/>
      <c r="E191" s="2"/>
      <c r="G191" s="3"/>
      <c r="H191" s="50"/>
      <c r="I191" s="50"/>
    </row>
    <row r="192" spans="1:9" ht="12">
      <c r="A192" s="44"/>
      <c r="B192"/>
      <c r="C192"/>
      <c r="D192"/>
      <c r="E192" s="2"/>
      <c r="G192" s="3"/>
      <c r="H192" s="50"/>
      <c r="I192" s="50"/>
    </row>
    <row r="193" spans="1:9" ht="12">
      <c r="A193" s="44"/>
      <c r="B193"/>
      <c r="C193"/>
      <c r="D193"/>
      <c r="E193" s="2"/>
      <c r="G193" s="3"/>
      <c r="H193" s="50"/>
      <c r="I193" s="50"/>
    </row>
    <row r="194" spans="1:9" ht="12">
      <c r="A194" s="44"/>
      <c r="B194"/>
      <c r="C194"/>
      <c r="D194"/>
      <c r="E194" s="2"/>
      <c r="G194" s="3"/>
      <c r="H194" s="50"/>
      <c r="I194" s="50"/>
    </row>
    <row r="195" spans="1:9" ht="12">
      <c r="A195" s="44"/>
      <c r="B195"/>
      <c r="C195"/>
      <c r="D195"/>
      <c r="E195" s="2"/>
      <c r="G195" s="3"/>
      <c r="H195" s="50"/>
      <c r="I195" s="50"/>
    </row>
    <row r="196" spans="1:9" ht="12">
      <c r="A196" s="44"/>
      <c r="B196"/>
      <c r="C196"/>
      <c r="D196"/>
      <c r="E196" s="2"/>
      <c r="G196" s="3"/>
      <c r="H196" s="50"/>
      <c r="I196" s="50"/>
    </row>
    <row r="197" spans="1:9" ht="12">
      <c r="A197" s="44"/>
      <c r="B197"/>
      <c r="C197"/>
      <c r="D197"/>
      <c r="E197" s="2"/>
      <c r="G197" s="3"/>
      <c r="H197" s="50"/>
      <c r="I197" s="50"/>
    </row>
    <row r="198" spans="1:9" ht="12">
      <c r="A198" s="44"/>
      <c r="B198"/>
      <c r="C198"/>
      <c r="D198"/>
      <c r="E198" s="2"/>
      <c r="G198" s="3"/>
      <c r="H198" s="50"/>
      <c r="I198" s="50"/>
    </row>
    <row r="199" spans="1:9" ht="12">
      <c r="A199" s="44"/>
      <c r="B199"/>
      <c r="C199"/>
      <c r="D199"/>
      <c r="E199" s="2"/>
      <c r="G199" s="3"/>
      <c r="H199" s="50"/>
      <c r="I199" s="50"/>
    </row>
    <row r="200" spans="1:9" ht="12">
      <c r="A200" s="44"/>
      <c r="B200"/>
      <c r="C200"/>
      <c r="D200"/>
      <c r="E200" s="2"/>
      <c r="G200" s="3"/>
      <c r="H200" s="50"/>
      <c r="I200" s="50"/>
    </row>
    <row r="201" spans="1:9" ht="12">
      <c r="A201" s="44"/>
      <c r="B201"/>
      <c r="C201"/>
      <c r="D201"/>
      <c r="E201" s="2"/>
      <c r="G201" s="3"/>
      <c r="H201" s="50"/>
      <c r="I201" s="50"/>
    </row>
    <row r="202" spans="1:9" ht="12">
      <c r="A202" s="44"/>
      <c r="B202"/>
      <c r="C202"/>
      <c r="D202"/>
      <c r="E202" s="2"/>
      <c r="G202" s="3"/>
      <c r="H202" s="50"/>
      <c r="I202" s="50"/>
    </row>
    <row r="203" spans="1:9" ht="12">
      <c r="A203" s="44"/>
      <c r="B203"/>
      <c r="C203"/>
      <c r="D203"/>
      <c r="E203" s="2"/>
      <c r="G203" s="3"/>
      <c r="H203" s="50"/>
      <c r="I203" s="50"/>
    </row>
    <row r="204" spans="1:9" ht="12">
      <c r="A204" s="44"/>
      <c r="B204"/>
      <c r="C204"/>
      <c r="D204"/>
      <c r="E204" s="2"/>
      <c r="G204" s="3"/>
      <c r="H204" s="50"/>
      <c r="I204" s="50"/>
    </row>
    <row r="205" spans="1:9" ht="12">
      <c r="A205" s="44"/>
      <c r="B205"/>
      <c r="C205"/>
      <c r="D205"/>
      <c r="E205" s="2"/>
      <c r="G205" s="3"/>
      <c r="H205" s="50"/>
      <c r="I205" s="50"/>
    </row>
    <row r="206" spans="1:9" ht="12">
      <c r="A206" s="44"/>
      <c r="B206"/>
      <c r="C206"/>
      <c r="D206"/>
      <c r="E206" s="2"/>
      <c r="G206" s="3"/>
      <c r="H206" s="50"/>
      <c r="I206" s="50"/>
    </row>
    <row r="207" spans="1:9" ht="12">
      <c r="A207" s="44"/>
      <c r="B207"/>
      <c r="C207"/>
      <c r="D207"/>
      <c r="E207" s="2"/>
      <c r="G207" s="3"/>
      <c r="H207" s="50"/>
      <c r="I207" s="50"/>
    </row>
    <row r="208" spans="1:9" ht="12">
      <c r="A208" s="44"/>
      <c r="B208"/>
      <c r="C208"/>
      <c r="D208"/>
      <c r="E208" s="2"/>
      <c r="G208" s="3"/>
      <c r="H208" s="50"/>
      <c r="I208" s="50"/>
    </row>
    <row r="209" spans="1:9" ht="12">
      <c r="A209" s="44"/>
      <c r="B209"/>
      <c r="C209"/>
      <c r="D209"/>
      <c r="E209" s="2"/>
      <c r="G209" s="3"/>
      <c r="H209" s="50"/>
      <c r="I209" s="50"/>
    </row>
    <row r="210" spans="1:9" ht="12">
      <c r="A210" s="44"/>
      <c r="B210"/>
      <c r="C210"/>
      <c r="D210"/>
      <c r="E210" s="2"/>
      <c r="G210" s="3"/>
      <c r="H210" s="50"/>
      <c r="I210" s="50"/>
    </row>
    <row r="211" spans="1:9" ht="12">
      <c r="A211" s="44"/>
      <c r="B211"/>
      <c r="C211"/>
      <c r="D211"/>
      <c r="E211" s="2"/>
      <c r="G211" s="3"/>
      <c r="H211" s="50"/>
      <c r="I211" s="50"/>
    </row>
    <row r="212" spans="1:9" ht="12">
      <c r="A212" s="44"/>
      <c r="B212"/>
      <c r="C212"/>
      <c r="D212"/>
      <c r="E212" s="2"/>
      <c r="G212" s="3"/>
      <c r="H212" s="50"/>
      <c r="I212" s="50"/>
    </row>
    <row r="213" spans="1:9" ht="12">
      <c r="A213" s="44"/>
      <c r="B213"/>
      <c r="C213"/>
      <c r="D213"/>
      <c r="E213" s="2"/>
      <c r="G213" s="3"/>
      <c r="H213" s="50"/>
      <c r="I213" s="50"/>
    </row>
    <row r="214" spans="1:9" ht="12">
      <c r="A214" s="44"/>
      <c r="B214"/>
      <c r="C214"/>
      <c r="D214"/>
      <c r="E214" s="2"/>
      <c r="G214" s="3"/>
      <c r="H214" s="50"/>
      <c r="I214" s="50"/>
    </row>
    <row r="215" spans="1:9" ht="12">
      <c r="A215" s="44"/>
      <c r="B215"/>
      <c r="C215"/>
      <c r="D215"/>
      <c r="E215" s="2"/>
      <c r="G215" s="3"/>
      <c r="H215" s="50"/>
      <c r="I215" s="50"/>
    </row>
    <row r="216" spans="1:9" ht="12">
      <c r="A216" s="44"/>
      <c r="B216"/>
      <c r="C216"/>
      <c r="D216"/>
      <c r="E216" s="2"/>
      <c r="G216" s="3"/>
      <c r="H216" s="50"/>
      <c r="I216" s="50"/>
    </row>
    <row r="217" spans="1:9" ht="12">
      <c r="A217" s="44"/>
      <c r="B217"/>
      <c r="C217"/>
      <c r="D217"/>
      <c r="E217" s="2"/>
      <c r="G217" s="3"/>
      <c r="H217" s="50"/>
      <c r="I217" s="50"/>
    </row>
    <row r="218" spans="1:9" ht="12">
      <c r="A218" s="44"/>
      <c r="B218"/>
      <c r="C218"/>
      <c r="D218"/>
      <c r="E218" s="2"/>
      <c r="G218" s="3"/>
      <c r="H218" s="50"/>
      <c r="I218" s="50"/>
    </row>
    <row r="219" spans="1:9" ht="12">
      <c r="A219" s="44"/>
      <c r="B219"/>
      <c r="C219"/>
      <c r="D219"/>
      <c r="E219" s="2"/>
      <c r="G219" s="3"/>
      <c r="H219" s="50"/>
      <c r="I219" s="50"/>
    </row>
    <row r="220" spans="1:9" ht="12">
      <c r="A220" s="44"/>
      <c r="B220"/>
      <c r="C220"/>
      <c r="D220"/>
      <c r="E220" s="2"/>
      <c r="G220" s="3"/>
      <c r="H220" s="50"/>
      <c r="I220" s="50"/>
    </row>
    <row r="221" spans="1:9" ht="12">
      <c r="A221" s="44"/>
      <c r="B221"/>
      <c r="C221"/>
      <c r="D221"/>
      <c r="E221" s="2"/>
      <c r="G221" s="3"/>
      <c r="H221" s="50"/>
      <c r="I221" s="50"/>
    </row>
    <row r="222" spans="1:9" ht="12">
      <c r="A222" s="44"/>
      <c r="B222"/>
      <c r="C222"/>
      <c r="D222"/>
      <c r="E222" s="2"/>
      <c r="G222" s="3"/>
      <c r="H222" s="50"/>
      <c r="I222" s="50"/>
    </row>
    <row r="223" spans="1:9" ht="12">
      <c r="A223" s="44"/>
      <c r="B223"/>
      <c r="C223"/>
      <c r="D223"/>
      <c r="E223" s="2"/>
      <c r="G223" s="3"/>
      <c r="H223" s="50"/>
      <c r="I223" s="50"/>
    </row>
    <row r="224" spans="1:9" ht="12">
      <c r="A224" s="44"/>
      <c r="B224"/>
      <c r="C224"/>
      <c r="D224"/>
      <c r="E224" s="2"/>
      <c r="G224" s="3"/>
      <c r="H224" s="50"/>
      <c r="I224" s="50"/>
    </row>
    <row r="225" spans="1:9" ht="12">
      <c r="A225" s="44"/>
      <c r="B225"/>
      <c r="C225"/>
      <c r="D225"/>
      <c r="E225" s="2"/>
      <c r="G225" s="3"/>
      <c r="H225" s="50"/>
      <c r="I225" s="50"/>
    </row>
    <row r="226" spans="1:9" ht="12">
      <c r="A226" s="44"/>
      <c r="B226"/>
      <c r="C226"/>
      <c r="D226"/>
      <c r="E226" s="2"/>
      <c r="G226" s="3"/>
      <c r="H226" s="50"/>
      <c r="I226" s="50"/>
    </row>
    <row r="227" spans="1:9" ht="12">
      <c r="A227" s="44"/>
      <c r="B227"/>
      <c r="C227"/>
      <c r="D227"/>
      <c r="E227" s="2"/>
      <c r="G227" s="3"/>
      <c r="H227" s="50"/>
      <c r="I227" s="50"/>
    </row>
    <row r="228" spans="1:9" ht="12">
      <c r="A228" s="44"/>
      <c r="B228"/>
      <c r="C228"/>
      <c r="D228"/>
      <c r="E228" s="2"/>
      <c r="G228" s="3"/>
      <c r="H228" s="50"/>
      <c r="I228" s="50"/>
    </row>
    <row r="229" spans="1:9" ht="12">
      <c r="A229" s="44"/>
      <c r="B229"/>
      <c r="C229"/>
      <c r="D229"/>
      <c r="E229" s="2"/>
      <c r="G229" s="3"/>
      <c r="H229" s="50"/>
      <c r="I229" s="50"/>
    </row>
    <row r="230" spans="1:9" ht="12">
      <c r="A230" s="44"/>
      <c r="B230"/>
      <c r="C230"/>
      <c r="D230"/>
      <c r="E230" s="2"/>
      <c r="G230" s="3"/>
      <c r="H230" s="50"/>
      <c r="I230" s="50"/>
    </row>
    <row r="231" spans="1:9" ht="12">
      <c r="A231" s="44"/>
      <c r="B231"/>
      <c r="C231"/>
      <c r="D231"/>
      <c r="E231" s="2"/>
      <c r="G231" s="3"/>
      <c r="H231" s="50"/>
      <c r="I231" s="50"/>
    </row>
    <row r="232" spans="1:9" ht="12">
      <c r="A232" s="44"/>
      <c r="B232"/>
      <c r="C232"/>
      <c r="D232"/>
      <c r="E232" s="2"/>
      <c r="G232" s="3"/>
      <c r="H232" s="50"/>
      <c r="I232" s="50"/>
    </row>
    <row r="233" spans="1:9" ht="12">
      <c r="A233" s="44"/>
      <c r="B233"/>
      <c r="C233"/>
      <c r="D233"/>
      <c r="E233" s="2"/>
      <c r="G233" s="3"/>
      <c r="H233" s="50"/>
      <c r="I233" s="50"/>
    </row>
    <row r="234" spans="1:9" ht="12">
      <c r="A234" s="44"/>
      <c r="B234"/>
      <c r="C234"/>
      <c r="D234"/>
      <c r="E234" s="2"/>
      <c r="G234" s="3"/>
      <c r="H234" s="50"/>
      <c r="I234" s="50"/>
    </row>
    <row r="235" spans="1:9" ht="12">
      <c r="A235" s="44"/>
      <c r="B235"/>
      <c r="C235"/>
      <c r="D235"/>
      <c r="E235" s="2"/>
      <c r="G235" s="3"/>
      <c r="H235" s="50"/>
      <c r="I235" s="50"/>
    </row>
    <row r="236" spans="1:9" ht="12">
      <c r="A236" s="44"/>
      <c r="B236"/>
      <c r="C236"/>
      <c r="D236"/>
      <c r="E236" s="2"/>
      <c r="G236" s="3"/>
      <c r="H236" s="50"/>
      <c r="I236" s="50"/>
    </row>
    <row r="237" spans="1:9" ht="12">
      <c r="A237" s="44"/>
      <c r="B237"/>
      <c r="C237"/>
      <c r="D237"/>
      <c r="E237" s="2"/>
      <c r="G237" s="3"/>
      <c r="H237" s="50"/>
      <c r="I237" s="50"/>
    </row>
    <row r="238" spans="1:9" ht="12">
      <c r="A238" s="44"/>
      <c r="B238"/>
      <c r="C238"/>
      <c r="D238"/>
      <c r="E238" s="2"/>
      <c r="G238" s="3"/>
      <c r="H238" s="50"/>
      <c r="I238" s="50"/>
    </row>
    <row r="239" spans="1:9" ht="12">
      <c r="A239" s="44"/>
      <c r="B239"/>
      <c r="C239"/>
      <c r="D239"/>
      <c r="E239" s="2"/>
      <c r="G239" s="3"/>
      <c r="H239" s="50"/>
      <c r="I239" s="50"/>
    </row>
    <row r="240" spans="1:9" ht="12">
      <c r="A240" s="44"/>
      <c r="B240"/>
      <c r="C240"/>
      <c r="D240"/>
      <c r="E240" s="2"/>
      <c r="G240" s="3"/>
      <c r="H240" s="50"/>
      <c r="I240" s="50"/>
    </row>
    <row r="241" spans="1:9" ht="12">
      <c r="A241" s="44"/>
      <c r="B241"/>
      <c r="C241"/>
      <c r="D241"/>
      <c r="E241" s="2"/>
      <c r="G241" s="3"/>
      <c r="H241" s="50"/>
      <c r="I241" s="50"/>
    </row>
    <row r="242" spans="1:9" ht="12">
      <c r="A242" s="44"/>
      <c r="B242"/>
      <c r="C242"/>
      <c r="D242"/>
      <c r="E242" s="2"/>
      <c r="G242" s="3"/>
      <c r="H242" s="50"/>
      <c r="I242" s="50"/>
    </row>
    <row r="243" spans="1:9" ht="12">
      <c r="A243" s="44"/>
      <c r="B243"/>
      <c r="C243"/>
      <c r="D243"/>
      <c r="E243" s="2"/>
      <c r="G243" s="3"/>
      <c r="H243" s="50"/>
      <c r="I243" s="50"/>
    </row>
    <row r="244" spans="1:9" ht="12">
      <c r="A244" s="44"/>
      <c r="B244"/>
      <c r="C244"/>
      <c r="D244"/>
      <c r="E244" s="2"/>
      <c r="G244" s="3"/>
      <c r="H244" s="50"/>
      <c r="I244" s="50"/>
    </row>
    <row r="245" spans="1:9" ht="12">
      <c r="A245" s="44"/>
      <c r="B245"/>
      <c r="C245"/>
      <c r="D245"/>
      <c r="E245" s="2"/>
      <c r="G245" s="3"/>
      <c r="H245" s="50"/>
      <c r="I245" s="50"/>
    </row>
    <row r="246" spans="1:9" ht="12">
      <c r="A246" s="44"/>
      <c r="B246"/>
      <c r="C246"/>
      <c r="D246"/>
      <c r="E246" s="2"/>
      <c r="G246" s="3"/>
      <c r="H246" s="50"/>
      <c r="I246" s="50"/>
    </row>
    <row r="247" spans="1:9" ht="12">
      <c r="A247" s="44"/>
      <c r="B247"/>
      <c r="C247"/>
      <c r="D247"/>
      <c r="E247" s="2"/>
      <c r="G247" s="3"/>
      <c r="H247" s="50"/>
      <c r="I247" s="50"/>
    </row>
    <row r="248" spans="1:9" ht="12">
      <c r="A248" s="44"/>
      <c r="B248"/>
      <c r="C248"/>
      <c r="D248"/>
      <c r="E248" s="2"/>
      <c r="G248" s="3"/>
      <c r="H248" s="50"/>
      <c r="I248" s="50"/>
    </row>
    <row r="249" spans="1:9" ht="12">
      <c r="A249" s="44"/>
      <c r="B249"/>
      <c r="C249"/>
      <c r="D249"/>
      <c r="E249" s="2"/>
      <c r="G249" s="3"/>
      <c r="H249" s="50"/>
      <c r="I249" s="50"/>
    </row>
    <row r="250" spans="1:9" ht="12">
      <c r="A250" s="44"/>
      <c r="B250"/>
      <c r="C250"/>
      <c r="D250"/>
      <c r="E250" s="2"/>
      <c r="G250" s="3"/>
      <c r="H250" s="50"/>
      <c r="I250" s="50"/>
    </row>
    <row r="251" spans="1:9" ht="12">
      <c r="A251" s="44"/>
      <c r="B251"/>
      <c r="C251"/>
      <c r="D251"/>
      <c r="E251" s="2"/>
      <c r="G251" s="3"/>
      <c r="H251" s="50"/>
      <c r="I251" s="50"/>
    </row>
    <row r="252" spans="1:9" ht="12">
      <c r="A252" s="44"/>
      <c r="B252"/>
      <c r="C252"/>
      <c r="D252"/>
      <c r="E252" s="2"/>
      <c r="G252" s="3"/>
      <c r="H252" s="50"/>
      <c r="I252" s="50"/>
    </row>
    <row r="253" spans="1:9" ht="12">
      <c r="A253" s="44"/>
      <c r="B253"/>
      <c r="C253"/>
      <c r="D253"/>
      <c r="E253" s="2"/>
      <c r="G253" s="3"/>
      <c r="H253" s="50"/>
      <c r="I253" s="50"/>
    </row>
    <row r="254" spans="1:9" ht="12">
      <c r="A254" s="44"/>
      <c r="B254"/>
      <c r="C254"/>
      <c r="D254"/>
      <c r="E254" s="2"/>
      <c r="G254" s="3"/>
      <c r="H254" s="50"/>
      <c r="I254" s="50"/>
    </row>
    <row r="255" spans="1:9" ht="12">
      <c r="A255" s="44"/>
      <c r="B255"/>
      <c r="C255"/>
      <c r="D255"/>
      <c r="E255" s="2"/>
      <c r="G255" s="3"/>
      <c r="H255" s="50"/>
      <c r="I255" s="50"/>
    </row>
    <row r="256" spans="1:9" ht="12">
      <c r="A256" s="44"/>
      <c r="B256"/>
      <c r="C256"/>
      <c r="D256"/>
      <c r="E256" s="2"/>
      <c r="G256" s="3"/>
      <c r="H256" s="50"/>
      <c r="I256" s="50"/>
    </row>
    <row r="257" spans="1:9" ht="12">
      <c r="A257" s="44"/>
      <c r="B257"/>
      <c r="C257"/>
      <c r="D257"/>
      <c r="E257" s="2"/>
      <c r="G257" s="3"/>
      <c r="H257" s="50"/>
      <c r="I257" s="50"/>
    </row>
    <row r="258" spans="1:9" ht="12">
      <c r="A258" s="44"/>
      <c r="B258"/>
      <c r="C258"/>
      <c r="D258"/>
      <c r="E258" s="2"/>
      <c r="G258" s="3"/>
      <c r="H258" s="50"/>
      <c r="I258" s="50"/>
    </row>
    <row r="259" spans="1:9" ht="12">
      <c r="A259" s="44"/>
      <c r="B259"/>
      <c r="C259"/>
      <c r="D259"/>
      <c r="E259" s="2"/>
      <c r="G259" s="3"/>
      <c r="H259" s="50"/>
      <c r="I259" s="50"/>
    </row>
    <row r="260" spans="1:9" ht="12">
      <c r="A260" s="44"/>
      <c r="B260"/>
      <c r="C260"/>
      <c r="D260"/>
      <c r="E260" s="2"/>
      <c r="G260" s="3"/>
      <c r="H260" s="50"/>
      <c r="I260" s="50"/>
    </row>
    <row r="261" spans="1:9" ht="12">
      <c r="A261" s="44"/>
      <c r="B261"/>
      <c r="C261"/>
      <c r="D261"/>
      <c r="E261" s="2"/>
      <c r="G261" s="3"/>
      <c r="H261" s="50"/>
      <c r="I261" s="50"/>
    </row>
    <row r="262" spans="1:9" ht="12">
      <c r="A262" s="44"/>
      <c r="B262"/>
      <c r="C262"/>
      <c r="D262"/>
      <c r="E262" s="2"/>
      <c r="G262" s="3"/>
      <c r="H262" s="50"/>
      <c r="I262" s="50"/>
    </row>
    <row r="263" spans="1:9" ht="12">
      <c r="A263" s="44"/>
      <c r="B263"/>
      <c r="C263"/>
      <c r="D263"/>
      <c r="E263" s="2"/>
      <c r="G263" s="3"/>
      <c r="H263" s="50"/>
      <c r="I263" s="50"/>
    </row>
    <row r="264" spans="1:9" ht="12">
      <c r="A264" s="44"/>
      <c r="B264"/>
      <c r="C264"/>
      <c r="D264"/>
      <c r="E264" s="2"/>
      <c r="G264" s="3"/>
      <c r="H264" s="50"/>
      <c r="I264" s="50"/>
    </row>
    <row r="265" spans="1:9" ht="12">
      <c r="A265" s="44"/>
      <c r="B265"/>
      <c r="C265"/>
      <c r="D265"/>
      <c r="E265" s="2"/>
      <c r="G265" s="3"/>
      <c r="H265" s="50"/>
      <c r="I265" s="50"/>
    </row>
    <row r="266" spans="1:9" ht="12">
      <c r="A266" s="44"/>
      <c r="B266"/>
      <c r="C266"/>
      <c r="D266"/>
      <c r="E266" s="2"/>
      <c r="G266" s="3"/>
      <c r="H266" s="50"/>
      <c r="I266" s="50"/>
    </row>
    <row r="267" spans="1:9" ht="12">
      <c r="A267" s="44"/>
      <c r="B267"/>
      <c r="C267"/>
      <c r="D267"/>
      <c r="E267" s="2"/>
      <c r="G267" s="3"/>
      <c r="H267" s="50"/>
      <c r="I267" s="50"/>
    </row>
    <row r="268" spans="1:9" ht="12">
      <c r="A268" s="44"/>
      <c r="B268"/>
      <c r="C268"/>
      <c r="D268"/>
      <c r="E268" s="2"/>
      <c r="G268" s="3"/>
      <c r="H268" s="50"/>
      <c r="I268" s="50"/>
    </row>
    <row r="269" spans="1:9" ht="12">
      <c r="A269" s="44"/>
      <c r="B269"/>
      <c r="C269"/>
      <c r="D269"/>
      <c r="E269" s="2"/>
      <c r="G269" s="3"/>
      <c r="H269" s="50"/>
      <c r="I269" s="50"/>
    </row>
    <row r="270" spans="1:9" ht="12">
      <c r="A270" s="44"/>
      <c r="B270"/>
      <c r="C270"/>
      <c r="D270"/>
      <c r="E270" s="2"/>
      <c r="G270" s="3"/>
      <c r="H270" s="50"/>
      <c r="I270" s="50"/>
    </row>
    <row r="271" spans="1:9" ht="12">
      <c r="A271" s="44"/>
      <c r="B271"/>
      <c r="C271"/>
      <c r="D271"/>
      <c r="E271" s="2"/>
      <c r="G271" s="3"/>
      <c r="H271" s="50"/>
      <c r="I271" s="50"/>
    </row>
    <row r="272" spans="1:9" ht="12">
      <c r="A272" s="44"/>
      <c r="B272"/>
      <c r="C272"/>
      <c r="D272"/>
      <c r="E272" s="2"/>
      <c r="G272" s="3"/>
      <c r="H272" s="50"/>
      <c r="I272" s="50"/>
    </row>
    <row r="273" spans="1:9" ht="12">
      <c r="A273" s="44"/>
      <c r="B273"/>
      <c r="C273"/>
      <c r="D273"/>
      <c r="E273" s="2"/>
      <c r="G273" s="3"/>
      <c r="H273" s="50"/>
      <c r="I273" s="50"/>
    </row>
    <row r="274" spans="1:9" ht="12">
      <c r="A274" s="44"/>
      <c r="B274"/>
      <c r="C274"/>
      <c r="D274"/>
      <c r="E274" s="2"/>
      <c r="G274" s="3"/>
      <c r="H274" s="50"/>
      <c r="I274" s="50"/>
    </row>
    <row r="275" spans="1:9" ht="12">
      <c r="A275" s="44"/>
      <c r="B275"/>
      <c r="C275"/>
      <c r="D275"/>
      <c r="E275" s="2"/>
      <c r="G275" s="3"/>
      <c r="H275" s="50"/>
      <c r="I275" s="50"/>
    </row>
    <row r="276" spans="1:9" ht="12">
      <c r="A276" s="44"/>
      <c r="B276"/>
      <c r="C276"/>
      <c r="D276"/>
      <c r="E276" s="2"/>
      <c r="G276" s="3"/>
      <c r="H276" s="50"/>
      <c r="I276" s="50"/>
    </row>
    <row r="277" spans="1:9" ht="12">
      <c r="A277" s="44"/>
      <c r="B277"/>
      <c r="C277"/>
      <c r="D277"/>
      <c r="E277" s="2"/>
      <c r="G277" s="3"/>
      <c r="H277" s="50"/>
      <c r="I277" s="50"/>
    </row>
    <row r="278" spans="1:9" ht="12">
      <c r="A278" s="44"/>
      <c r="B278"/>
      <c r="C278"/>
      <c r="D278"/>
      <c r="E278" s="2"/>
      <c r="G278" s="3"/>
      <c r="H278" s="50"/>
      <c r="I278" s="50"/>
    </row>
    <row r="279" spans="1:9" ht="12">
      <c r="A279" s="44"/>
      <c r="B279"/>
      <c r="C279"/>
      <c r="D279"/>
      <c r="E279" s="2"/>
      <c r="G279" s="3"/>
      <c r="H279" s="50"/>
      <c r="I279" s="50"/>
    </row>
    <row r="280" spans="1:9" ht="12">
      <c r="A280" s="44"/>
      <c r="B280"/>
      <c r="C280"/>
      <c r="D280"/>
      <c r="E280" s="2"/>
      <c r="G280" s="3"/>
      <c r="H280" s="50"/>
      <c r="I280" s="50"/>
    </row>
    <row r="281" spans="1:9" ht="12">
      <c r="A281" s="44"/>
      <c r="B281"/>
      <c r="C281"/>
      <c r="D281"/>
      <c r="E281" s="2"/>
      <c r="G281" s="3"/>
      <c r="H281" s="50"/>
      <c r="I281" s="50"/>
    </row>
    <row r="282" spans="1:9" ht="12">
      <c r="A282" s="44"/>
      <c r="B282"/>
      <c r="C282"/>
      <c r="D282"/>
      <c r="E282" s="2"/>
      <c r="G282" s="3"/>
      <c r="H282" s="50"/>
      <c r="I282" s="50"/>
    </row>
    <row r="283" spans="1:9" ht="12">
      <c r="A283" s="44"/>
      <c r="B283"/>
      <c r="C283"/>
      <c r="D283"/>
      <c r="E283" s="2"/>
      <c r="G283" s="3"/>
      <c r="H283" s="50"/>
      <c r="I283" s="50"/>
    </row>
    <row r="284" spans="1:9" ht="12">
      <c r="A284" s="44"/>
      <c r="B284"/>
      <c r="C284"/>
      <c r="D284"/>
      <c r="E284" s="2"/>
      <c r="G284" s="3"/>
      <c r="H284" s="50"/>
      <c r="I284" s="50"/>
    </row>
    <row r="285" spans="1:9" ht="12">
      <c r="A285" s="44"/>
      <c r="B285"/>
      <c r="C285"/>
      <c r="D285"/>
      <c r="E285" s="2"/>
      <c r="G285" s="3"/>
      <c r="H285" s="50"/>
      <c r="I285" s="50"/>
    </row>
    <row r="286" spans="1:9" ht="12">
      <c r="A286" s="44"/>
      <c r="B286"/>
      <c r="C286"/>
      <c r="D286"/>
      <c r="E286" s="2"/>
      <c r="G286" s="3"/>
      <c r="H286" s="50"/>
      <c r="I286" s="50"/>
    </row>
    <row r="287" spans="1:9" ht="12">
      <c r="A287" s="44"/>
      <c r="B287"/>
      <c r="C287"/>
      <c r="D287"/>
      <c r="E287" s="2"/>
      <c r="G287" s="3"/>
      <c r="H287" s="50"/>
      <c r="I287" s="50"/>
    </row>
    <row r="288" spans="1:9" ht="12">
      <c r="A288" s="44"/>
      <c r="B288"/>
      <c r="C288"/>
      <c r="D288"/>
      <c r="E288" s="2"/>
      <c r="G288" s="3"/>
      <c r="H288" s="50"/>
      <c r="I288" s="50"/>
    </row>
    <row r="289" spans="1:9" ht="12">
      <c r="A289" s="44"/>
      <c r="B289"/>
      <c r="C289"/>
      <c r="D289"/>
      <c r="E289" s="2"/>
      <c r="G289" s="3"/>
      <c r="H289" s="50"/>
      <c r="I289" s="50"/>
    </row>
    <row r="290" spans="1:9" ht="12">
      <c r="A290" s="44"/>
      <c r="B290"/>
      <c r="C290"/>
      <c r="D290"/>
      <c r="E290" s="2"/>
      <c r="G290" s="3"/>
      <c r="H290" s="50"/>
      <c r="I290" s="50"/>
    </row>
    <row r="291" spans="1:9" ht="12">
      <c r="A291" s="44"/>
      <c r="B291"/>
      <c r="C291"/>
      <c r="D291"/>
      <c r="E291" s="2"/>
      <c r="G291" s="3"/>
      <c r="H291" s="50"/>
      <c r="I291" s="50"/>
    </row>
    <row r="292" spans="1:9" ht="12">
      <c r="A292" s="44"/>
      <c r="B292"/>
      <c r="C292"/>
      <c r="D292"/>
      <c r="E292" s="2"/>
      <c r="G292" s="3"/>
      <c r="H292" s="50"/>
      <c r="I292" s="50"/>
    </row>
    <row r="293" spans="1:9" ht="12">
      <c r="A293" s="44"/>
      <c r="B293"/>
      <c r="C293"/>
      <c r="D293"/>
      <c r="E293" s="2"/>
      <c r="G293" s="3"/>
      <c r="H293" s="50"/>
      <c r="I293" s="50"/>
    </row>
    <row r="294" spans="1:9" ht="12">
      <c r="A294" s="44"/>
      <c r="B294"/>
      <c r="C294"/>
      <c r="D294"/>
      <c r="E294" s="2"/>
      <c r="G294" s="3"/>
      <c r="H294" s="50"/>
      <c r="I294" s="50"/>
    </row>
    <row r="295" spans="1:9" ht="12">
      <c r="A295" s="44"/>
      <c r="B295"/>
      <c r="C295"/>
      <c r="D295"/>
      <c r="E295" s="2"/>
      <c r="G295" s="3"/>
      <c r="H295" s="50"/>
      <c r="I295" s="50"/>
    </row>
    <row r="296" spans="1:9" ht="12">
      <c r="A296" s="44"/>
      <c r="B296"/>
      <c r="C296"/>
      <c r="D296"/>
      <c r="E296" s="2"/>
      <c r="G296" s="3"/>
      <c r="H296" s="50"/>
      <c r="I296" s="50"/>
    </row>
    <row r="297" spans="1:9" ht="12">
      <c r="A297" s="44"/>
      <c r="B297"/>
      <c r="C297"/>
      <c r="D297"/>
      <c r="E297" s="2"/>
      <c r="G297" s="3"/>
      <c r="H297" s="50"/>
      <c r="I297" s="50"/>
    </row>
    <row r="298" spans="1:9" ht="12">
      <c r="A298" s="44"/>
      <c r="B298"/>
      <c r="C298"/>
      <c r="D298"/>
      <c r="E298" s="2"/>
      <c r="G298" s="3"/>
      <c r="H298" s="50"/>
      <c r="I298" s="50"/>
    </row>
    <row r="299" spans="1:9" ht="12">
      <c r="A299" s="44"/>
      <c r="B299"/>
      <c r="C299"/>
      <c r="D299"/>
      <c r="E299" s="2"/>
      <c r="G299" s="3"/>
      <c r="H299" s="50"/>
      <c r="I299" s="50"/>
    </row>
    <row r="300" spans="1:9" ht="12">
      <c r="A300" s="44"/>
      <c r="B300"/>
      <c r="C300"/>
      <c r="D300"/>
      <c r="E300" s="2"/>
      <c r="G300" s="3"/>
      <c r="H300" s="50"/>
      <c r="I300" s="50"/>
    </row>
    <row r="301" spans="1:9" ht="12">
      <c r="A301" s="44"/>
      <c r="B301"/>
      <c r="C301"/>
      <c r="D301"/>
      <c r="E301" s="2"/>
      <c r="G301" s="3"/>
      <c r="H301" s="50"/>
      <c r="I301" s="50"/>
    </row>
    <row r="302" spans="1:9" ht="12">
      <c r="A302" s="44"/>
      <c r="B302"/>
      <c r="C302"/>
      <c r="D302"/>
      <c r="E302" s="2"/>
      <c r="G302" s="3"/>
      <c r="H302" s="50"/>
      <c r="I302" s="50"/>
    </row>
    <row r="303" spans="1:9" ht="12">
      <c r="A303" s="44"/>
      <c r="B303"/>
      <c r="C303"/>
      <c r="D303"/>
      <c r="E303" s="2"/>
      <c r="G303" s="3"/>
      <c r="H303" s="50"/>
      <c r="I303" s="50"/>
    </row>
    <row r="304" spans="1:9" ht="12">
      <c r="A304" s="44"/>
      <c r="B304"/>
      <c r="C304"/>
      <c r="D304"/>
      <c r="E304" s="2"/>
      <c r="G304" s="3"/>
      <c r="H304" s="50"/>
      <c r="I304" s="50"/>
    </row>
    <row r="305" spans="1:9" ht="12">
      <c r="A305" s="44"/>
      <c r="B305"/>
      <c r="C305"/>
      <c r="D305"/>
      <c r="E305" s="2"/>
      <c r="G305" s="3"/>
      <c r="H305" s="50"/>
      <c r="I305" s="50"/>
    </row>
    <row r="306" spans="1:9" ht="12">
      <c r="A306" s="44"/>
      <c r="B306"/>
      <c r="C306"/>
      <c r="D306"/>
      <c r="E306" s="2"/>
      <c r="G306" s="3"/>
      <c r="H306" s="50"/>
      <c r="I306" s="50"/>
    </row>
    <row r="307" spans="1:9" ht="12">
      <c r="A307" s="44"/>
      <c r="B307"/>
      <c r="C307"/>
      <c r="D307"/>
      <c r="E307" s="2"/>
      <c r="G307" s="3"/>
      <c r="H307" s="50"/>
      <c r="I307" s="50"/>
    </row>
    <row r="308" spans="1:9" ht="12">
      <c r="A308" s="44"/>
      <c r="B308"/>
      <c r="C308"/>
      <c r="D308"/>
      <c r="E308" s="2"/>
      <c r="G308" s="3"/>
      <c r="H308" s="50"/>
      <c r="I308" s="50"/>
    </row>
    <row r="309" spans="1:9" ht="12">
      <c r="A309" s="44"/>
      <c r="B309"/>
      <c r="C309"/>
      <c r="D309"/>
      <c r="E309" s="2"/>
      <c r="G309" s="3"/>
      <c r="H309" s="50"/>
      <c r="I309" s="50"/>
    </row>
    <row r="310" spans="1:9" ht="12">
      <c r="A310" s="44"/>
      <c r="B310"/>
      <c r="C310"/>
      <c r="D310"/>
      <c r="E310" s="2"/>
      <c r="G310" s="3"/>
      <c r="H310" s="50"/>
      <c r="I310" s="50"/>
    </row>
    <row r="311" spans="1:9" ht="12">
      <c r="A311" s="44"/>
      <c r="B311"/>
      <c r="C311"/>
      <c r="D311"/>
      <c r="E311" s="2"/>
      <c r="G311" s="3"/>
      <c r="H311" s="50"/>
      <c r="I311" s="50"/>
    </row>
    <row r="312" spans="1:9" ht="12">
      <c r="A312" s="44"/>
      <c r="B312"/>
      <c r="C312"/>
      <c r="D312"/>
      <c r="E312" s="2"/>
      <c r="G312" s="3"/>
      <c r="H312" s="50"/>
      <c r="I312" s="50"/>
    </row>
    <row r="313" spans="1:9" ht="12">
      <c r="A313" s="44"/>
      <c r="B313"/>
      <c r="C313"/>
      <c r="D313"/>
      <c r="E313" s="2"/>
      <c r="G313" s="3"/>
      <c r="H313" s="50"/>
      <c r="I313" s="50"/>
    </row>
    <row r="314" spans="1:9" ht="12">
      <c r="A314" s="44"/>
      <c r="B314"/>
      <c r="C314"/>
      <c r="D314"/>
      <c r="E314" s="2"/>
      <c r="G314" s="3"/>
      <c r="H314" s="50"/>
      <c r="I314" s="50"/>
    </row>
    <row r="315" spans="1:9" ht="12">
      <c r="A315" s="44"/>
      <c r="B315"/>
      <c r="C315"/>
      <c r="D315"/>
      <c r="E315" s="2"/>
      <c r="G315" s="3"/>
      <c r="H315" s="50"/>
      <c r="I315" s="50"/>
    </row>
    <row r="316" spans="1:9" ht="12">
      <c r="A316" s="44"/>
      <c r="B316"/>
      <c r="C316"/>
      <c r="D316"/>
      <c r="E316" s="2"/>
      <c r="G316" s="3"/>
      <c r="H316" s="50"/>
      <c r="I316" s="50"/>
    </row>
    <row r="317" spans="1:9" ht="12">
      <c r="A317" s="44"/>
      <c r="B317"/>
      <c r="C317"/>
      <c r="D317"/>
      <c r="E317" s="2"/>
      <c r="G317" s="3"/>
      <c r="H317" s="50"/>
      <c r="I317" s="50"/>
    </row>
    <row r="318" spans="1:9" ht="12">
      <c r="A318" s="44"/>
      <c r="B318"/>
      <c r="C318"/>
      <c r="D318"/>
      <c r="E318" s="2"/>
      <c r="G318" s="3"/>
      <c r="H318" s="50"/>
      <c r="I318" s="50"/>
    </row>
    <row r="319" spans="1:9" ht="12">
      <c r="A319" s="44"/>
      <c r="B319"/>
      <c r="C319"/>
      <c r="D319"/>
      <c r="E319" s="2"/>
      <c r="G319" s="3"/>
      <c r="H319" s="50"/>
      <c r="I319" s="50"/>
    </row>
    <row r="320" spans="1:9" ht="12">
      <c r="A320" s="44"/>
      <c r="B320"/>
      <c r="C320"/>
      <c r="D320"/>
      <c r="E320" s="2"/>
      <c r="G320" s="3"/>
      <c r="H320" s="50"/>
      <c r="I320" s="50"/>
    </row>
    <row r="321" spans="1:9" ht="12">
      <c r="A321" s="44"/>
      <c r="B321"/>
      <c r="C321"/>
      <c r="D321"/>
      <c r="E321" s="2"/>
      <c r="G321" s="3"/>
      <c r="H321" s="50"/>
      <c r="I321" s="50"/>
    </row>
    <row r="322" spans="1:9" ht="12">
      <c r="A322" s="44"/>
      <c r="B322"/>
      <c r="C322"/>
      <c r="D322"/>
      <c r="E322" s="2"/>
      <c r="G322" s="3"/>
      <c r="H322" s="50"/>
      <c r="I322" s="50"/>
    </row>
    <row r="323" spans="1:9" ht="12">
      <c r="A323" s="44"/>
      <c r="B323"/>
      <c r="C323"/>
      <c r="D323"/>
      <c r="E323" s="2"/>
      <c r="G323" s="3"/>
      <c r="H323" s="50"/>
      <c r="I323" s="50"/>
    </row>
    <row r="324" spans="1:9" ht="12">
      <c r="A324" s="44"/>
      <c r="B324"/>
      <c r="C324"/>
      <c r="D324"/>
      <c r="E324" s="2"/>
      <c r="G324" s="3"/>
      <c r="H324" s="50"/>
      <c r="I324" s="50"/>
    </row>
    <row r="325" spans="1:9" ht="12">
      <c r="A325" s="44"/>
      <c r="B325"/>
      <c r="C325"/>
      <c r="D325"/>
      <c r="E325" s="2"/>
      <c r="G325" s="3"/>
      <c r="H325" s="50"/>
      <c r="I325" s="50"/>
    </row>
    <row r="326" spans="1:9" ht="12">
      <c r="A326" s="44"/>
      <c r="B326"/>
      <c r="C326"/>
      <c r="D326"/>
      <c r="E326" s="2"/>
      <c r="G326" s="3"/>
      <c r="H326" s="50"/>
      <c r="I326" s="50"/>
    </row>
    <row r="327" spans="1:9" ht="12">
      <c r="A327" s="44"/>
      <c r="B327"/>
      <c r="C327"/>
      <c r="D327"/>
      <c r="E327" s="2"/>
      <c r="G327" s="3"/>
      <c r="H327" s="50"/>
      <c r="I327" s="50"/>
    </row>
    <row r="328" spans="1:9" ht="12">
      <c r="A328" s="44"/>
      <c r="B328"/>
      <c r="C328"/>
      <c r="D328"/>
      <c r="E328" s="2"/>
      <c r="G328" s="3"/>
      <c r="H328" s="50"/>
      <c r="I328" s="50"/>
    </row>
    <row r="329" spans="1:9" ht="12">
      <c r="A329" s="44"/>
      <c r="B329"/>
      <c r="C329"/>
      <c r="D329"/>
      <c r="E329" s="2"/>
      <c r="G329" s="3"/>
      <c r="H329" s="50"/>
      <c r="I329" s="50"/>
    </row>
    <row r="330" spans="1:9" ht="12">
      <c r="A330" s="44"/>
      <c r="B330"/>
      <c r="C330"/>
      <c r="D330"/>
      <c r="E330" s="2"/>
      <c r="G330" s="3"/>
      <c r="H330" s="50"/>
      <c r="I330" s="50"/>
    </row>
    <row r="331" spans="1:9" ht="12">
      <c r="A331" s="44"/>
      <c r="B331"/>
      <c r="C331"/>
      <c r="D331"/>
      <c r="E331" s="2"/>
      <c r="G331" s="3"/>
      <c r="H331" s="50"/>
      <c r="I331" s="50"/>
    </row>
    <row r="332" spans="1:9" ht="12">
      <c r="A332" s="44"/>
      <c r="B332"/>
      <c r="C332"/>
      <c r="D332"/>
      <c r="E332" s="2"/>
      <c r="G332" s="3"/>
      <c r="H332" s="50"/>
      <c r="I332" s="50"/>
    </row>
    <row r="333" spans="1:9" ht="12">
      <c r="A333" s="44"/>
      <c r="B333"/>
      <c r="C333"/>
      <c r="D333"/>
      <c r="E333" s="2"/>
      <c r="G333" s="3"/>
      <c r="H333" s="50"/>
      <c r="I333" s="50"/>
    </row>
    <row r="334" spans="1:9" ht="12">
      <c r="A334" s="44"/>
      <c r="B334"/>
      <c r="C334"/>
      <c r="D334"/>
      <c r="E334" s="2"/>
      <c r="G334" s="3"/>
      <c r="H334" s="50"/>
      <c r="I334" s="50"/>
    </row>
    <row r="335" spans="1:9" ht="12">
      <c r="A335" s="44"/>
      <c r="B335"/>
      <c r="C335"/>
      <c r="D335"/>
      <c r="E335" s="2"/>
      <c r="G335" s="3"/>
      <c r="H335" s="50"/>
      <c r="I335" s="50"/>
    </row>
    <row r="336" spans="1:9" ht="12">
      <c r="A336" s="44"/>
      <c r="B336"/>
      <c r="C336"/>
      <c r="D336"/>
      <c r="E336" s="2"/>
      <c r="G336" s="3"/>
      <c r="H336" s="50"/>
      <c r="I336" s="50"/>
    </row>
    <row r="337" spans="1:9" ht="12">
      <c r="A337" s="44"/>
      <c r="B337"/>
      <c r="C337"/>
      <c r="D337"/>
      <c r="E337" s="2"/>
      <c r="G337" s="3"/>
      <c r="H337" s="50"/>
      <c r="I337" s="50"/>
    </row>
    <row r="338" spans="1:9" ht="12">
      <c r="A338" s="44"/>
      <c r="B338"/>
      <c r="C338"/>
      <c r="D338"/>
      <c r="E338" s="2"/>
      <c r="G338" s="3"/>
      <c r="H338" s="50"/>
      <c r="I338" s="50"/>
    </row>
    <row r="339" spans="1:9" ht="12">
      <c r="A339" s="44"/>
      <c r="B339"/>
      <c r="C339"/>
      <c r="D339"/>
      <c r="E339" s="2"/>
      <c r="G339" s="3"/>
      <c r="H339" s="50"/>
      <c r="I339" s="50"/>
    </row>
    <row r="340" spans="1:9" ht="12">
      <c r="A340" s="44"/>
      <c r="B340"/>
      <c r="C340"/>
      <c r="D340"/>
      <c r="E340" s="2"/>
      <c r="G340" s="3"/>
      <c r="H340" s="50"/>
      <c r="I340" s="50"/>
    </row>
    <row r="341" spans="1:9" ht="12">
      <c r="A341" s="44"/>
      <c r="B341"/>
      <c r="C341"/>
      <c r="D341"/>
      <c r="E341" s="2"/>
      <c r="G341" s="3"/>
      <c r="H341" s="50"/>
      <c r="I341" s="50"/>
    </row>
    <row r="342" spans="1:9" ht="12">
      <c r="A342" s="44"/>
      <c r="B342"/>
      <c r="C342"/>
      <c r="D342"/>
      <c r="E342" s="2"/>
      <c r="G342" s="3"/>
      <c r="H342" s="50"/>
      <c r="I342" s="50"/>
    </row>
    <row r="343" spans="1:9" ht="12">
      <c r="A343" s="44"/>
      <c r="B343"/>
      <c r="C343"/>
      <c r="D343"/>
      <c r="E343" s="2"/>
      <c r="G343" s="3"/>
      <c r="H343" s="50"/>
      <c r="I343" s="50"/>
    </row>
    <row r="344" spans="1:9" ht="12">
      <c r="A344" s="44"/>
      <c r="B344"/>
      <c r="C344"/>
      <c r="D344"/>
      <c r="E344" s="2"/>
      <c r="G344" s="3"/>
      <c r="H344" s="50"/>
      <c r="I344" s="50"/>
    </row>
    <row r="345" spans="1:9" ht="12">
      <c r="A345" s="44"/>
      <c r="B345"/>
      <c r="C345"/>
      <c r="D345"/>
      <c r="E345" s="2"/>
      <c r="G345" s="3"/>
      <c r="H345" s="50"/>
      <c r="I345" s="50"/>
    </row>
    <row r="346" spans="1:9" ht="12">
      <c r="A346" s="44"/>
      <c r="B346"/>
      <c r="C346"/>
      <c r="D346"/>
      <c r="E346" s="2"/>
      <c r="G346" s="3"/>
      <c r="H346" s="50"/>
      <c r="I346" s="50"/>
    </row>
    <row r="347" spans="1:9" ht="12">
      <c r="A347" s="44"/>
      <c r="B347"/>
      <c r="C347"/>
      <c r="D347"/>
      <c r="E347" s="2"/>
      <c r="G347" s="3"/>
      <c r="H347" s="50"/>
      <c r="I347" s="50"/>
    </row>
    <row r="348" spans="1:9" ht="12">
      <c r="A348" s="44"/>
      <c r="B348"/>
      <c r="C348"/>
      <c r="D348"/>
      <c r="E348" s="2"/>
      <c r="G348" s="3"/>
      <c r="H348" s="50"/>
      <c r="I348" s="50"/>
    </row>
    <row r="349" spans="1:9" ht="12">
      <c r="A349" s="44"/>
      <c r="B349"/>
      <c r="C349"/>
      <c r="D349"/>
      <c r="E349" s="2"/>
      <c r="G349" s="3"/>
      <c r="H349" s="50"/>
      <c r="I349" s="50"/>
    </row>
    <row r="350" spans="1:9" ht="12">
      <c r="A350" s="44"/>
      <c r="B350"/>
      <c r="C350"/>
      <c r="D350"/>
      <c r="E350" s="2"/>
      <c r="G350" s="3"/>
      <c r="H350" s="50"/>
      <c r="I350" s="50"/>
    </row>
    <row r="351" spans="1:9" ht="12">
      <c r="A351" s="44"/>
      <c r="B351"/>
      <c r="C351"/>
      <c r="D351"/>
      <c r="E351" s="2"/>
      <c r="G351" s="3"/>
      <c r="H351" s="50"/>
      <c r="I351" s="50"/>
    </row>
    <row r="352" spans="1:9" ht="12">
      <c r="A352" s="44"/>
      <c r="B352"/>
      <c r="C352"/>
      <c r="D352"/>
      <c r="E352" s="2"/>
      <c r="G352" s="3"/>
      <c r="H352" s="50"/>
      <c r="I352" s="50"/>
    </row>
    <row r="353" spans="1:9" ht="12">
      <c r="A353" s="44"/>
      <c r="B353"/>
      <c r="C353"/>
      <c r="D353"/>
      <c r="E353" s="2"/>
      <c r="G353" s="3"/>
      <c r="H353" s="50"/>
      <c r="I353" s="50"/>
    </row>
    <row r="354" spans="1:9" ht="12">
      <c r="A354" s="44"/>
      <c r="B354"/>
      <c r="C354"/>
      <c r="D354"/>
      <c r="E354" s="2"/>
      <c r="G354" s="3"/>
      <c r="H354" s="50"/>
      <c r="I354" s="50"/>
    </row>
    <row r="355" spans="1:9" ht="12">
      <c r="A355" s="44"/>
      <c r="B355"/>
      <c r="C355"/>
      <c r="D355"/>
      <c r="E355" s="2"/>
      <c r="G355" s="3"/>
      <c r="H355" s="50"/>
      <c r="I355" s="50"/>
    </row>
    <row r="356" spans="1:9" ht="12">
      <c r="A356" s="44"/>
      <c r="B356"/>
      <c r="C356"/>
      <c r="D356"/>
      <c r="E356" s="2"/>
      <c r="G356" s="3"/>
      <c r="H356" s="50"/>
      <c r="I356" s="50"/>
    </row>
    <row r="357" spans="1:9" ht="12">
      <c r="A357" s="44"/>
      <c r="B357"/>
      <c r="C357"/>
      <c r="D357"/>
      <c r="E357" s="2"/>
      <c r="G357" s="3"/>
      <c r="H357" s="50"/>
      <c r="I357" s="50"/>
    </row>
    <row r="358" spans="1:9" ht="12">
      <c r="A358" s="44"/>
      <c r="B358"/>
      <c r="C358"/>
      <c r="D358"/>
      <c r="E358" s="2"/>
      <c r="G358" s="3"/>
      <c r="H358" s="50"/>
      <c r="I358" s="50"/>
    </row>
    <row r="359" spans="1:9" ht="12">
      <c r="A359" s="44"/>
      <c r="B359"/>
      <c r="C359"/>
      <c r="D359"/>
      <c r="E359" s="2"/>
      <c r="G359" s="3"/>
      <c r="H359" s="50"/>
      <c r="I359" s="50"/>
    </row>
    <row r="360" spans="1:9" ht="12">
      <c r="A360" s="44"/>
      <c r="B360"/>
      <c r="C360"/>
      <c r="D360"/>
      <c r="E360" s="2"/>
      <c r="G360" s="3"/>
      <c r="H360" s="50"/>
      <c r="I360" s="50"/>
    </row>
    <row r="361" spans="1:9" ht="12">
      <c r="A361" s="44"/>
      <c r="B361"/>
      <c r="C361"/>
      <c r="D361"/>
      <c r="E361" s="2"/>
      <c r="G361" s="3"/>
      <c r="H361" s="50"/>
      <c r="I361" s="50"/>
    </row>
    <row r="362" spans="1:9" ht="12">
      <c r="A362" s="44"/>
      <c r="B362"/>
      <c r="C362"/>
      <c r="D362"/>
      <c r="E362" s="2"/>
      <c r="G362" s="3"/>
      <c r="H362" s="50"/>
      <c r="I362" s="50"/>
    </row>
    <row r="363" spans="1:9" ht="12">
      <c r="A363" s="44"/>
      <c r="B363"/>
      <c r="C363"/>
      <c r="D363"/>
      <c r="E363" s="2"/>
      <c r="G363" s="3"/>
      <c r="H363" s="50"/>
      <c r="I363" s="50"/>
    </row>
    <row r="364" spans="1:9" ht="12">
      <c r="A364" s="44"/>
      <c r="B364"/>
      <c r="C364"/>
      <c r="D364"/>
      <c r="E364" s="2"/>
      <c r="G364" s="3"/>
      <c r="H364" s="50"/>
      <c r="I364" s="50"/>
    </row>
    <row r="365" spans="1:9" ht="12">
      <c r="A365" s="44"/>
      <c r="B365"/>
      <c r="C365"/>
      <c r="D365"/>
      <c r="E365" s="2"/>
      <c r="G365" s="3"/>
      <c r="H365" s="50"/>
      <c r="I365" s="50"/>
    </row>
    <row r="366" spans="1:9" ht="12">
      <c r="A366" s="44"/>
      <c r="B366"/>
      <c r="C366"/>
      <c r="D366"/>
      <c r="E366" s="2"/>
      <c r="G366" s="3"/>
      <c r="H366" s="50"/>
      <c r="I366" s="50"/>
    </row>
    <row r="367" spans="1:9" ht="12">
      <c r="A367" s="44"/>
      <c r="B367"/>
      <c r="C367"/>
      <c r="D367"/>
      <c r="E367" s="2"/>
      <c r="G367" s="3"/>
      <c r="H367" s="50"/>
      <c r="I367" s="50"/>
    </row>
    <row r="368" spans="1:9" ht="12">
      <c r="A368" s="44"/>
      <c r="B368"/>
      <c r="C368"/>
      <c r="D368"/>
      <c r="E368" s="2"/>
      <c r="G368" s="3"/>
      <c r="H368" s="50"/>
      <c r="I368" s="50"/>
    </row>
    <row r="369" spans="1:9" ht="12">
      <c r="A369" s="44"/>
      <c r="B369"/>
      <c r="C369"/>
      <c r="D369"/>
      <c r="E369" s="2"/>
      <c r="G369" s="3"/>
      <c r="H369" s="50"/>
      <c r="I369" s="50"/>
    </row>
    <row r="370" spans="1:9" ht="12">
      <c r="A370" s="44"/>
      <c r="B370"/>
      <c r="C370"/>
      <c r="D370"/>
      <c r="E370" s="2"/>
      <c r="G370" s="3"/>
      <c r="H370" s="50"/>
      <c r="I370" s="50"/>
    </row>
    <row r="371" spans="1:9" ht="12">
      <c r="A371" s="44"/>
      <c r="B371"/>
      <c r="C371"/>
      <c r="D371"/>
      <c r="E371" s="2"/>
      <c r="G371" s="3"/>
      <c r="H371" s="50"/>
      <c r="I371" s="50"/>
    </row>
    <row r="372" spans="1:9" ht="12">
      <c r="A372" s="44"/>
      <c r="B372"/>
      <c r="C372"/>
      <c r="D372"/>
      <c r="E372" s="2"/>
      <c r="G372" s="3"/>
      <c r="H372" s="50"/>
      <c r="I372" s="50"/>
    </row>
    <row r="373" spans="1:9" ht="12">
      <c r="A373" s="44"/>
      <c r="B373"/>
      <c r="C373"/>
      <c r="D373"/>
      <c r="E373" s="2"/>
      <c r="G373" s="3"/>
      <c r="H373" s="50"/>
      <c r="I373" s="50"/>
    </row>
    <row r="374" spans="1:9" ht="12">
      <c r="A374" s="44"/>
      <c r="B374"/>
      <c r="C374"/>
      <c r="D374"/>
      <c r="E374" s="2"/>
      <c r="G374" s="3"/>
      <c r="H374" s="50"/>
      <c r="I374" s="50"/>
    </row>
    <row r="375" spans="1:9" ht="12">
      <c r="A375" s="44"/>
      <c r="B375"/>
      <c r="C375"/>
      <c r="D375"/>
      <c r="E375" s="2"/>
      <c r="G375" s="3"/>
      <c r="H375" s="50"/>
      <c r="I375" s="50"/>
    </row>
    <row r="376" spans="1:9" ht="12">
      <c r="A376" s="44"/>
      <c r="B376"/>
      <c r="C376"/>
      <c r="D376"/>
      <c r="E376" s="2"/>
      <c r="G376" s="3"/>
      <c r="H376" s="50"/>
      <c r="I376" s="50"/>
    </row>
    <row r="377" spans="1:9" ht="12">
      <c r="A377" s="44"/>
      <c r="B377"/>
      <c r="C377"/>
      <c r="D377"/>
      <c r="E377" s="2"/>
      <c r="G377" s="3"/>
      <c r="H377" s="50"/>
      <c r="I377" s="50"/>
    </row>
    <row r="378" spans="1:9" ht="12">
      <c r="A378" s="44"/>
      <c r="B378"/>
      <c r="C378"/>
      <c r="D378"/>
      <c r="E378" s="2"/>
      <c r="G378" s="3"/>
      <c r="H378" s="50"/>
      <c r="I378" s="50"/>
    </row>
    <row r="379" spans="1:9" ht="12">
      <c r="A379" s="44"/>
      <c r="B379"/>
      <c r="C379"/>
      <c r="D379"/>
      <c r="E379" s="2"/>
      <c r="G379" s="3"/>
      <c r="H379" s="50"/>
      <c r="I379" s="50"/>
    </row>
    <row r="380" spans="1:9" ht="12">
      <c r="A380" s="44"/>
      <c r="B380"/>
      <c r="C380"/>
      <c r="D380"/>
      <c r="E380" s="2"/>
      <c r="G380" s="3"/>
      <c r="H380" s="50"/>
      <c r="I380" s="50"/>
    </row>
    <row r="381" spans="1:9" ht="12">
      <c r="A381" s="44"/>
      <c r="B381"/>
      <c r="C381"/>
      <c r="D381"/>
      <c r="E381" s="2"/>
      <c r="G381" s="3"/>
      <c r="H381" s="50"/>
      <c r="I381" s="50"/>
    </row>
    <row r="382" spans="1:9" ht="12">
      <c r="A382" s="44"/>
      <c r="B382"/>
      <c r="C382"/>
      <c r="D382"/>
      <c r="E382" s="2"/>
      <c r="G382" s="3"/>
      <c r="H382" s="50"/>
      <c r="I382" s="50"/>
    </row>
    <row r="383" spans="1:9" ht="12">
      <c r="A383" s="44"/>
      <c r="B383"/>
      <c r="C383"/>
      <c r="D383"/>
      <c r="E383" s="2"/>
      <c r="G383" s="3"/>
      <c r="H383" s="50"/>
      <c r="I383" s="50"/>
    </row>
    <row r="384" spans="1:9" ht="12">
      <c r="A384" s="44"/>
      <c r="B384"/>
      <c r="C384"/>
      <c r="D384"/>
      <c r="E384" s="2"/>
      <c r="G384" s="3"/>
      <c r="H384" s="50"/>
      <c r="I384" s="50"/>
    </row>
    <row r="385" spans="1:9" ht="12">
      <c r="A385" s="44"/>
      <c r="B385"/>
      <c r="C385"/>
      <c r="D385"/>
      <c r="E385" s="2"/>
      <c r="G385" s="3"/>
      <c r="H385" s="50"/>
      <c r="I385" s="50"/>
    </row>
    <row r="386" spans="1:9" ht="12">
      <c r="A386" s="44"/>
      <c r="B386"/>
      <c r="C386"/>
      <c r="D386"/>
      <c r="E386" s="2"/>
      <c r="G386" s="3"/>
      <c r="H386" s="50"/>
      <c r="I386" s="50"/>
    </row>
  </sheetData>
  <sheetProtection/>
  <printOptions/>
  <pageMargins left="0.25" right="0" top="1" bottom="1" header="0.5" footer="0.5"/>
  <pageSetup horizontalDpi="600" verticalDpi="600" orientation="landscape" scale="94"/>
  <headerFooter alignWithMargins="0">
    <oddHeader>&amp;C&amp;"Arial,Bold"&amp;16MCCBL Vendor Payment List-UMUC</oddHeader>
    <oddFooter>&amp;LP:\GCL\FY2005\Vendor Payment List FY-05
&amp;CPage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322"/>
  <sheetViews>
    <sheetView workbookViewId="0" topLeftCell="B1">
      <pane ySplit="3" topLeftCell="BM16" activePane="bottomLeft" state="frozen"/>
      <selection pane="topLeft" activeCell="A1" sqref="A1"/>
      <selection pane="bottomLeft" activeCell="I38" sqref="I38"/>
    </sheetView>
  </sheetViews>
  <sheetFormatPr defaultColWidth="8.8515625" defaultRowHeight="12.75"/>
  <cols>
    <col min="1" max="1" width="9.7109375" style="2" customWidth="1"/>
    <col min="2" max="3" width="12.7109375" style="2" customWidth="1"/>
    <col min="4" max="4" width="10.7109375" style="2" customWidth="1"/>
    <col min="5" max="5" width="14.7109375" style="2" customWidth="1"/>
    <col min="6" max="6" width="30.7109375" style="0" customWidth="1"/>
    <col min="7" max="7" width="21.28125" style="0" customWidth="1"/>
    <col min="8" max="8" width="14.7109375" style="10" customWidth="1"/>
    <col min="9" max="9" width="14.7109375" style="0" customWidth="1"/>
  </cols>
  <sheetData>
    <row r="2" ht="12.75" thickBot="1"/>
    <row r="3" spans="1:9" ht="12.75" thickBot="1">
      <c r="A3" s="39" t="s">
        <v>36</v>
      </c>
      <c r="B3" s="39" t="s">
        <v>10</v>
      </c>
      <c r="C3" s="39" t="s">
        <v>26</v>
      </c>
      <c r="D3" s="48" t="s">
        <v>38</v>
      </c>
      <c r="E3" s="54" t="s">
        <v>11</v>
      </c>
      <c r="F3" s="48" t="s">
        <v>12</v>
      </c>
      <c r="G3" s="48" t="s">
        <v>39</v>
      </c>
      <c r="H3" s="49" t="s">
        <v>37</v>
      </c>
      <c r="I3" s="49" t="s">
        <v>40</v>
      </c>
    </row>
    <row r="4" spans="1:11" s="9" customFormat="1" ht="12">
      <c r="A4" s="74"/>
      <c r="D4" s="78"/>
      <c r="E4" s="73"/>
      <c r="F4" s="64"/>
      <c r="G4" s="77"/>
      <c r="H4" s="70"/>
      <c r="I4" s="70"/>
      <c r="K4" s="75"/>
    </row>
    <row r="5" spans="1:9" ht="12">
      <c r="A5" s="44"/>
      <c r="B5"/>
      <c r="C5"/>
      <c r="D5"/>
      <c r="F5" s="12" t="s">
        <v>234</v>
      </c>
      <c r="G5" s="3"/>
      <c r="H5" s="50"/>
      <c r="I5" s="50"/>
    </row>
    <row r="6" spans="1:9" ht="12">
      <c r="A6" s="44"/>
      <c r="B6"/>
      <c r="C6"/>
      <c r="D6"/>
      <c r="G6" s="3"/>
      <c r="H6" s="50"/>
      <c r="I6" s="50"/>
    </row>
    <row r="7" spans="1:9" ht="12">
      <c r="A7" s="44"/>
      <c r="B7"/>
      <c r="C7"/>
      <c r="D7"/>
      <c r="F7" s="12" t="s">
        <v>407</v>
      </c>
      <c r="G7" s="3"/>
      <c r="H7" s="50"/>
      <c r="I7" s="50"/>
    </row>
    <row r="8" spans="1:9" ht="12">
      <c r="A8" s="44"/>
      <c r="B8"/>
      <c r="C8"/>
      <c r="D8"/>
      <c r="G8" s="3"/>
      <c r="H8" s="50"/>
      <c r="I8" s="50"/>
    </row>
    <row r="9" spans="1:9" ht="12">
      <c r="A9" s="44"/>
      <c r="B9"/>
      <c r="C9"/>
      <c r="D9"/>
      <c r="F9" s="12" t="s">
        <v>547</v>
      </c>
      <c r="G9" s="3"/>
      <c r="H9" s="50"/>
      <c r="I9" s="50"/>
    </row>
    <row r="10" spans="1:9" ht="12">
      <c r="A10" s="44"/>
      <c r="B10"/>
      <c r="C10"/>
      <c r="D10"/>
      <c r="G10" s="3"/>
      <c r="H10" s="50"/>
      <c r="I10" s="50"/>
    </row>
    <row r="11" spans="1:9" ht="12">
      <c r="A11" s="44"/>
      <c r="B11"/>
      <c r="C11"/>
      <c r="D11"/>
      <c r="F11" s="12" t="s">
        <v>737</v>
      </c>
      <c r="G11" s="3"/>
      <c r="H11" s="50"/>
      <c r="I11" s="50"/>
    </row>
    <row r="12" spans="1:9" ht="12">
      <c r="A12" s="44"/>
      <c r="B12"/>
      <c r="C12"/>
      <c r="D12"/>
      <c r="G12" s="3"/>
      <c r="H12" s="50"/>
      <c r="I12" s="50"/>
    </row>
    <row r="13" spans="1:9" ht="12">
      <c r="A13" s="44"/>
      <c r="B13"/>
      <c r="C13"/>
      <c r="D13"/>
      <c r="F13" s="12" t="s">
        <v>863</v>
      </c>
      <c r="G13" s="3"/>
      <c r="H13" s="50"/>
      <c r="I13" s="50"/>
    </row>
    <row r="14" spans="1:9" ht="12">
      <c r="A14" s="44"/>
      <c r="B14"/>
      <c r="C14"/>
      <c r="D14"/>
      <c r="G14" s="3"/>
      <c r="H14" s="50"/>
      <c r="I14" s="50"/>
    </row>
    <row r="15" spans="1:9" ht="12">
      <c r="A15" s="44"/>
      <c r="B15"/>
      <c r="C15"/>
      <c r="D15"/>
      <c r="F15" s="12" t="s">
        <v>973</v>
      </c>
      <c r="G15" s="3"/>
      <c r="H15" s="50"/>
      <c r="I15" s="50"/>
    </row>
    <row r="16" spans="1:9" ht="12">
      <c r="A16" s="44"/>
      <c r="B16"/>
      <c r="C16"/>
      <c r="D16"/>
      <c r="G16" s="3"/>
      <c r="H16" s="50"/>
      <c r="I16" s="50"/>
    </row>
    <row r="17" spans="1:9" ht="12">
      <c r="A17" s="44"/>
      <c r="B17"/>
      <c r="C17"/>
      <c r="D17"/>
      <c r="F17" s="12" t="s">
        <v>1131</v>
      </c>
      <c r="G17" s="3"/>
      <c r="H17" s="50"/>
      <c r="I17" s="50"/>
    </row>
    <row r="18" spans="1:9" ht="12">
      <c r="A18" s="44"/>
      <c r="B18"/>
      <c r="C18"/>
      <c r="D18"/>
      <c r="G18" s="3"/>
      <c r="H18" s="50"/>
      <c r="I18" s="50"/>
    </row>
    <row r="19" spans="1:9" ht="12">
      <c r="A19" s="44">
        <v>41325</v>
      </c>
      <c r="B19" t="s">
        <v>1184</v>
      </c>
      <c r="C19" t="s">
        <v>1187</v>
      </c>
      <c r="D19" s="93" t="s">
        <v>19</v>
      </c>
      <c r="E19" s="2">
        <v>12054</v>
      </c>
      <c r="F19" s="64" t="s">
        <v>1194</v>
      </c>
      <c r="G19" s="118" t="s">
        <v>1195</v>
      </c>
      <c r="H19" s="50">
        <v>29881.8</v>
      </c>
      <c r="I19" s="50">
        <f>H19</f>
        <v>29881.8</v>
      </c>
    </row>
    <row r="20" spans="1:9" ht="12">
      <c r="A20" s="44"/>
      <c r="B20"/>
      <c r="C20"/>
      <c r="D20"/>
      <c r="G20" s="3"/>
      <c r="H20" s="50"/>
      <c r="I20" s="50"/>
    </row>
    <row r="21" spans="4:9" ht="12.75" thickBot="1">
      <c r="D21" s="16"/>
      <c r="F21" s="12" t="s">
        <v>1248</v>
      </c>
      <c r="G21" s="3"/>
      <c r="H21" s="55">
        <f>SUM(H17:H20)</f>
        <v>29881.8</v>
      </c>
      <c r="I21" s="55">
        <f>SUM(I17:I20)</f>
        <v>29881.8</v>
      </c>
    </row>
    <row r="22" spans="1:9" ht="12.75" thickTop="1">
      <c r="A22" s="44"/>
      <c r="B22"/>
      <c r="C22"/>
      <c r="D22"/>
      <c r="G22" s="3"/>
      <c r="H22" s="50"/>
      <c r="I22" s="50"/>
    </row>
    <row r="23" spans="1:9" ht="12">
      <c r="A23" s="44">
        <v>41360</v>
      </c>
      <c r="B23" t="s">
        <v>1275</v>
      </c>
      <c r="C23" t="s">
        <v>1313</v>
      </c>
      <c r="D23" t="s">
        <v>19</v>
      </c>
      <c r="E23" s="2">
        <v>12054</v>
      </c>
      <c r="F23" s="64" t="s">
        <v>1194</v>
      </c>
      <c r="G23" s="118" t="s">
        <v>1318</v>
      </c>
      <c r="H23" s="50">
        <v>29881.8</v>
      </c>
      <c r="I23" s="50">
        <f>H23</f>
        <v>29881.8</v>
      </c>
    </row>
    <row r="24" spans="1:9" ht="12">
      <c r="A24" s="44"/>
      <c r="B24"/>
      <c r="C24"/>
      <c r="D24"/>
      <c r="G24" s="3"/>
      <c r="H24" s="50"/>
      <c r="I24" s="50"/>
    </row>
    <row r="25" spans="4:9" ht="12.75" thickBot="1">
      <c r="D25" s="16"/>
      <c r="F25" s="12" t="s">
        <v>1328</v>
      </c>
      <c r="G25" s="3"/>
      <c r="H25" s="55">
        <f>SUM(H23:H24)</f>
        <v>29881.8</v>
      </c>
      <c r="I25" s="55">
        <f>SUM(I23:I24)</f>
        <v>29881.8</v>
      </c>
    </row>
    <row r="26" spans="1:9" ht="12.75" thickTop="1">
      <c r="A26" s="44"/>
      <c r="B26"/>
      <c r="C26"/>
      <c r="D26"/>
      <c r="G26" s="3"/>
      <c r="H26" s="50"/>
      <c r="I26" s="50"/>
    </row>
    <row r="27" spans="1:9" ht="12">
      <c r="A27" s="44">
        <v>41374</v>
      </c>
      <c r="B27" t="s">
        <v>1364</v>
      </c>
      <c r="C27" t="s">
        <v>1369</v>
      </c>
      <c r="D27" t="s">
        <v>19</v>
      </c>
      <c r="E27" s="2">
        <v>12054</v>
      </c>
      <c r="F27" s="64" t="s">
        <v>1194</v>
      </c>
      <c r="G27" s="118" t="s">
        <v>1370</v>
      </c>
      <c r="H27" s="50">
        <v>29881.8</v>
      </c>
      <c r="I27" s="50">
        <f>H27</f>
        <v>29881.8</v>
      </c>
    </row>
    <row r="28" spans="1:9" ht="12">
      <c r="A28" s="44"/>
      <c r="B28"/>
      <c r="C28"/>
      <c r="D28"/>
      <c r="G28" s="3"/>
      <c r="H28" s="50"/>
      <c r="I28" s="50"/>
    </row>
    <row r="29" spans="4:9" ht="12.75" thickBot="1">
      <c r="D29" s="16"/>
      <c r="F29" s="12" t="s">
        <v>1440</v>
      </c>
      <c r="G29" s="3"/>
      <c r="H29" s="55">
        <f>SUM(H27:H28)</f>
        <v>29881.8</v>
      </c>
      <c r="I29" s="55">
        <f>SUM(I27:I28)</f>
        <v>29881.8</v>
      </c>
    </row>
    <row r="30" spans="1:9" ht="12.75" thickTop="1">
      <c r="A30" s="44"/>
      <c r="B30"/>
      <c r="C30"/>
      <c r="D30"/>
      <c r="G30" s="3"/>
      <c r="H30" s="50"/>
      <c r="I30" s="50"/>
    </row>
    <row r="31" spans="1:9" ht="12">
      <c r="A31" s="44">
        <v>41409</v>
      </c>
      <c r="B31" s="44" t="s">
        <v>1486</v>
      </c>
      <c r="C31" s="9" t="s">
        <v>1491</v>
      </c>
      <c r="D31" t="s">
        <v>19</v>
      </c>
      <c r="E31" s="2">
        <v>12054</v>
      </c>
      <c r="F31" s="64" t="s">
        <v>1194</v>
      </c>
      <c r="G31" s="118" t="s">
        <v>1524</v>
      </c>
      <c r="H31" s="50">
        <v>69724.2</v>
      </c>
      <c r="I31" s="50">
        <f>H31</f>
        <v>69724.2</v>
      </c>
    </row>
    <row r="32" spans="1:9" ht="12">
      <c r="A32" s="44"/>
      <c r="B32"/>
      <c r="C32"/>
      <c r="D32"/>
      <c r="G32" s="3"/>
      <c r="H32" s="50"/>
      <c r="I32" s="50"/>
    </row>
    <row r="33" spans="1:9" ht="12.75" thickBot="1">
      <c r="A33" s="44"/>
      <c r="B33"/>
      <c r="C33"/>
      <c r="D33"/>
      <c r="F33" s="12" t="s">
        <v>1641</v>
      </c>
      <c r="G33" s="3"/>
      <c r="H33" s="55">
        <f>SUM(H31:H32)</f>
        <v>69724.2</v>
      </c>
      <c r="I33" s="55">
        <f>SUM(I31:I32)</f>
        <v>69724.2</v>
      </c>
    </row>
    <row r="34" spans="1:9" ht="12.75" thickTop="1">
      <c r="A34" s="44"/>
      <c r="B34"/>
      <c r="C34"/>
      <c r="D34"/>
      <c r="G34" s="3"/>
      <c r="H34" s="50"/>
      <c r="I34" s="50"/>
    </row>
    <row r="35" spans="1:9" ht="12">
      <c r="A35" s="44">
        <v>41438</v>
      </c>
      <c r="B35" s="44" t="s">
        <v>1573</v>
      </c>
      <c r="C35" t="s">
        <v>1582</v>
      </c>
      <c r="D35" t="s">
        <v>19</v>
      </c>
      <c r="E35" s="2">
        <v>12049</v>
      </c>
      <c r="F35" s="64" t="s">
        <v>1600</v>
      </c>
      <c r="G35" s="118" t="s">
        <v>1601</v>
      </c>
      <c r="H35" s="50">
        <v>52588.41</v>
      </c>
      <c r="I35" s="50">
        <f>H35</f>
        <v>52588.41</v>
      </c>
    </row>
    <row r="36" spans="1:9" ht="12">
      <c r="A36" s="44">
        <v>41449</v>
      </c>
      <c r="B36" s="44" t="s">
        <v>1606</v>
      </c>
      <c r="C36" t="s">
        <v>1617</v>
      </c>
      <c r="D36" t="s">
        <v>19</v>
      </c>
      <c r="E36" s="2">
        <v>12054</v>
      </c>
      <c r="F36" s="80" t="s">
        <v>1631</v>
      </c>
      <c r="G36" s="3">
        <v>12160005</v>
      </c>
      <c r="H36" s="50">
        <v>29881.8</v>
      </c>
      <c r="I36" s="50">
        <f>H36</f>
        <v>29881.8</v>
      </c>
    </row>
    <row r="37" spans="1:9" ht="12">
      <c r="A37" s="44"/>
      <c r="B37"/>
      <c r="C37"/>
      <c r="D37"/>
      <c r="G37" s="3"/>
      <c r="H37" s="50"/>
      <c r="I37" s="50"/>
    </row>
    <row r="38" spans="1:9" ht="12.75" thickBot="1">
      <c r="A38" s="44"/>
      <c r="B38"/>
      <c r="C38"/>
      <c r="D38"/>
      <c r="F38" s="12" t="s">
        <v>1661</v>
      </c>
      <c r="G38" s="3"/>
      <c r="H38" s="55">
        <f>SUM(H35:H37)</f>
        <v>82470.21</v>
      </c>
      <c r="I38" s="55">
        <f>SUM(I35:I37)</f>
        <v>82470.21</v>
      </c>
    </row>
    <row r="39" spans="1:9" ht="12.75" thickTop="1">
      <c r="A39" s="44"/>
      <c r="B39"/>
      <c r="C39"/>
      <c r="D39"/>
      <c r="G39" s="3"/>
      <c r="H39" s="50"/>
      <c r="I39" s="50"/>
    </row>
    <row r="40" spans="1:9" ht="12">
      <c r="A40" s="44"/>
      <c r="B40"/>
      <c r="C40"/>
      <c r="D40"/>
      <c r="G40" s="3"/>
      <c r="H40" s="50"/>
      <c r="I40" s="50"/>
    </row>
    <row r="41" spans="1:9" ht="12">
      <c r="A41" s="44"/>
      <c r="B41"/>
      <c r="C41"/>
      <c r="D41"/>
      <c r="G41" s="3"/>
      <c r="H41" s="50"/>
      <c r="I41" s="50"/>
    </row>
    <row r="42" spans="1:9" ht="12">
      <c r="A42" s="44"/>
      <c r="B42"/>
      <c r="C42"/>
      <c r="D42"/>
      <c r="G42" s="3"/>
      <c r="H42" s="50"/>
      <c r="I42" s="50"/>
    </row>
    <row r="43" spans="1:9" ht="12">
      <c r="A43" s="44"/>
      <c r="B43"/>
      <c r="C43"/>
      <c r="D43"/>
      <c r="G43" s="3"/>
      <c r="H43" s="50"/>
      <c r="I43" s="50"/>
    </row>
    <row r="44" spans="1:9" ht="12">
      <c r="A44" s="44"/>
      <c r="B44"/>
      <c r="C44"/>
      <c r="D44"/>
      <c r="G44" s="3"/>
      <c r="H44" s="50"/>
      <c r="I44" s="50"/>
    </row>
    <row r="45" spans="1:9" ht="12">
      <c r="A45" s="44"/>
      <c r="B45"/>
      <c r="C45"/>
      <c r="D45"/>
      <c r="G45" s="3"/>
      <c r="H45" s="50"/>
      <c r="I45" s="50"/>
    </row>
    <row r="46" spans="1:9" ht="12">
      <c r="A46" s="44"/>
      <c r="B46"/>
      <c r="C46"/>
      <c r="D46"/>
      <c r="G46" s="3"/>
      <c r="H46" s="50"/>
      <c r="I46" s="50"/>
    </row>
    <row r="47" spans="1:9" ht="12">
      <c r="A47" s="44"/>
      <c r="B47"/>
      <c r="C47"/>
      <c r="D47"/>
      <c r="G47" s="3"/>
      <c r="H47" s="50"/>
      <c r="I47" s="50"/>
    </row>
    <row r="48" spans="1:9" ht="12">
      <c r="A48" s="44"/>
      <c r="B48"/>
      <c r="C48"/>
      <c r="D48"/>
      <c r="G48" s="3"/>
      <c r="H48" s="50"/>
      <c r="I48" s="50"/>
    </row>
    <row r="49" spans="1:9" ht="12">
      <c r="A49" s="44"/>
      <c r="B49"/>
      <c r="C49"/>
      <c r="D49"/>
      <c r="G49" s="3"/>
      <c r="H49" s="50"/>
      <c r="I49" s="50"/>
    </row>
    <row r="50" spans="1:9" ht="12">
      <c r="A50" s="44"/>
      <c r="B50"/>
      <c r="C50"/>
      <c r="D50"/>
      <c r="G50" s="3"/>
      <c r="H50" s="50"/>
      <c r="I50" s="50"/>
    </row>
    <row r="51" spans="1:9" ht="12">
      <c r="A51" s="44"/>
      <c r="B51"/>
      <c r="C51"/>
      <c r="D51"/>
      <c r="G51" s="3"/>
      <c r="H51" s="50"/>
      <c r="I51" s="50"/>
    </row>
    <row r="52" spans="1:9" ht="12">
      <c r="A52" s="44"/>
      <c r="B52"/>
      <c r="C52"/>
      <c r="D52"/>
      <c r="G52" s="3"/>
      <c r="H52" s="50"/>
      <c r="I52" s="50"/>
    </row>
    <row r="53" spans="1:9" ht="12">
      <c r="A53" s="44"/>
      <c r="B53"/>
      <c r="C53"/>
      <c r="D53"/>
      <c r="G53" s="3"/>
      <c r="H53" s="50"/>
      <c r="I53" s="50"/>
    </row>
    <row r="54" spans="1:9" ht="12">
      <c r="A54" s="44"/>
      <c r="B54"/>
      <c r="C54"/>
      <c r="D54"/>
      <c r="G54" s="3"/>
      <c r="H54" s="50"/>
      <c r="I54" s="50"/>
    </row>
    <row r="55" spans="1:9" ht="12">
      <c r="A55" s="44"/>
      <c r="B55"/>
      <c r="C55"/>
      <c r="D55"/>
      <c r="G55" s="3"/>
      <c r="H55" s="50"/>
      <c r="I55" s="50"/>
    </row>
    <row r="56" spans="1:9" ht="12">
      <c r="A56" s="44"/>
      <c r="B56"/>
      <c r="C56"/>
      <c r="D56"/>
      <c r="G56" s="3"/>
      <c r="H56" s="50"/>
      <c r="I56" s="50"/>
    </row>
    <row r="57" spans="1:9" ht="12">
      <c r="A57" s="44"/>
      <c r="B57"/>
      <c r="C57"/>
      <c r="D57"/>
      <c r="G57" s="3"/>
      <c r="H57" s="50"/>
      <c r="I57" s="50"/>
    </row>
    <row r="58" spans="1:9" ht="12">
      <c r="A58" s="44"/>
      <c r="B58"/>
      <c r="C58"/>
      <c r="D58"/>
      <c r="G58" s="3"/>
      <c r="H58" s="50"/>
      <c r="I58" s="50"/>
    </row>
    <row r="59" spans="1:9" ht="12">
      <c r="A59" s="44"/>
      <c r="B59"/>
      <c r="C59"/>
      <c r="D59"/>
      <c r="G59" s="3"/>
      <c r="H59" s="50"/>
      <c r="I59" s="50"/>
    </row>
    <row r="60" spans="1:9" ht="12">
      <c r="A60" s="44"/>
      <c r="B60"/>
      <c r="C60"/>
      <c r="D60"/>
      <c r="G60" s="3"/>
      <c r="H60" s="50"/>
      <c r="I60" s="50"/>
    </row>
    <row r="61" spans="1:9" ht="12">
      <c r="A61" s="44"/>
      <c r="B61"/>
      <c r="C61"/>
      <c r="D61"/>
      <c r="G61" s="3"/>
      <c r="H61" s="50"/>
      <c r="I61" s="50"/>
    </row>
    <row r="62" spans="1:9" ht="12">
      <c r="A62" s="44"/>
      <c r="B62"/>
      <c r="C62"/>
      <c r="D62"/>
      <c r="G62" s="3"/>
      <c r="H62" s="50"/>
      <c r="I62" s="50"/>
    </row>
    <row r="63" spans="1:9" ht="12">
      <c r="A63" s="44"/>
      <c r="B63"/>
      <c r="C63"/>
      <c r="D63"/>
      <c r="G63" s="3"/>
      <c r="H63" s="50"/>
      <c r="I63" s="50"/>
    </row>
    <row r="64" spans="1:9" ht="12">
      <c r="A64" s="44"/>
      <c r="B64"/>
      <c r="C64"/>
      <c r="D64"/>
      <c r="G64" s="3"/>
      <c r="H64" s="50"/>
      <c r="I64" s="50"/>
    </row>
    <row r="65" spans="1:9" ht="12">
      <c r="A65" s="44"/>
      <c r="B65"/>
      <c r="C65"/>
      <c r="D65"/>
      <c r="G65" s="3"/>
      <c r="H65" s="50"/>
      <c r="I65" s="50"/>
    </row>
    <row r="66" spans="1:9" ht="12">
      <c r="A66" s="44"/>
      <c r="B66"/>
      <c r="C66"/>
      <c r="D66"/>
      <c r="G66" s="3"/>
      <c r="H66" s="50"/>
      <c r="I66" s="50"/>
    </row>
    <row r="67" spans="1:9" ht="12">
      <c r="A67" s="44"/>
      <c r="B67"/>
      <c r="C67"/>
      <c r="D67"/>
      <c r="G67" s="3"/>
      <c r="H67" s="50"/>
      <c r="I67" s="50"/>
    </row>
    <row r="68" spans="1:9" ht="12">
      <c r="A68" s="44"/>
      <c r="B68"/>
      <c r="C68"/>
      <c r="D68"/>
      <c r="G68" s="3"/>
      <c r="H68" s="50"/>
      <c r="I68" s="50"/>
    </row>
    <row r="69" spans="1:9" ht="12">
      <c r="A69" s="44"/>
      <c r="B69"/>
      <c r="C69"/>
      <c r="D69"/>
      <c r="G69" s="3"/>
      <c r="H69" s="50"/>
      <c r="I69" s="50"/>
    </row>
    <row r="70" spans="1:9" ht="12">
      <c r="A70" s="44"/>
      <c r="B70"/>
      <c r="C70"/>
      <c r="D70"/>
      <c r="G70" s="3"/>
      <c r="H70" s="50"/>
      <c r="I70" s="50"/>
    </row>
    <row r="71" spans="1:9" ht="12">
      <c r="A71" s="44"/>
      <c r="B71"/>
      <c r="C71"/>
      <c r="D71"/>
      <c r="G71" s="3"/>
      <c r="H71" s="50"/>
      <c r="I71" s="50"/>
    </row>
    <row r="72" spans="1:9" ht="12">
      <c r="A72" s="44"/>
      <c r="B72"/>
      <c r="C72"/>
      <c r="D72"/>
      <c r="G72" s="3"/>
      <c r="H72" s="50"/>
      <c r="I72" s="50"/>
    </row>
    <row r="73" spans="1:9" ht="12">
      <c r="A73" s="44"/>
      <c r="B73"/>
      <c r="C73"/>
      <c r="D73"/>
      <c r="G73" s="3"/>
      <c r="H73" s="50"/>
      <c r="I73" s="50"/>
    </row>
    <row r="74" spans="1:9" ht="12">
      <c r="A74" s="44"/>
      <c r="B74"/>
      <c r="C74"/>
      <c r="D74"/>
      <c r="G74" s="3"/>
      <c r="H74" s="50"/>
      <c r="I74" s="50"/>
    </row>
    <row r="75" spans="1:9" ht="12">
      <c r="A75" s="44"/>
      <c r="B75"/>
      <c r="C75"/>
      <c r="D75"/>
      <c r="G75" s="3"/>
      <c r="H75" s="50"/>
      <c r="I75" s="50"/>
    </row>
    <row r="76" spans="1:9" ht="12">
      <c r="A76" s="44"/>
      <c r="B76"/>
      <c r="C76"/>
      <c r="D76"/>
      <c r="G76" s="3"/>
      <c r="H76" s="50"/>
      <c r="I76" s="50"/>
    </row>
    <row r="77" spans="1:9" ht="12">
      <c r="A77" s="44"/>
      <c r="B77"/>
      <c r="C77"/>
      <c r="D77"/>
      <c r="G77" s="3"/>
      <c r="H77" s="50"/>
      <c r="I77" s="50"/>
    </row>
    <row r="78" spans="1:9" ht="12">
      <c r="A78" s="44"/>
      <c r="B78"/>
      <c r="C78"/>
      <c r="D78"/>
      <c r="G78" s="3"/>
      <c r="H78" s="50"/>
      <c r="I78" s="50"/>
    </row>
    <row r="79" spans="1:9" ht="12">
      <c r="A79" s="44"/>
      <c r="B79"/>
      <c r="C79"/>
      <c r="D79"/>
      <c r="G79" s="3"/>
      <c r="H79" s="50"/>
      <c r="I79" s="50"/>
    </row>
    <row r="80" spans="1:9" ht="12">
      <c r="A80" s="44"/>
      <c r="B80"/>
      <c r="C80"/>
      <c r="D80"/>
      <c r="G80" s="3"/>
      <c r="H80" s="50"/>
      <c r="I80" s="50"/>
    </row>
    <row r="81" spans="1:9" ht="12">
      <c r="A81" s="44"/>
      <c r="B81"/>
      <c r="C81"/>
      <c r="D81"/>
      <c r="G81" s="3"/>
      <c r="H81" s="50"/>
      <c r="I81" s="50"/>
    </row>
    <row r="82" spans="1:9" ht="12">
      <c r="A82" s="44"/>
      <c r="B82"/>
      <c r="C82"/>
      <c r="D82"/>
      <c r="G82" s="3"/>
      <c r="H82" s="50"/>
      <c r="I82" s="50"/>
    </row>
    <row r="83" spans="1:9" ht="12">
      <c r="A83" s="44"/>
      <c r="B83"/>
      <c r="C83"/>
      <c r="D83"/>
      <c r="G83" s="3"/>
      <c r="H83" s="50"/>
      <c r="I83" s="50"/>
    </row>
    <row r="84" spans="1:9" ht="12">
      <c r="A84" s="44"/>
      <c r="B84"/>
      <c r="C84"/>
      <c r="D84"/>
      <c r="G84" s="3"/>
      <c r="H84" s="50"/>
      <c r="I84" s="50"/>
    </row>
    <row r="85" spans="1:9" ht="12">
      <c r="A85" s="44"/>
      <c r="B85"/>
      <c r="C85"/>
      <c r="D85"/>
      <c r="G85" s="3"/>
      <c r="H85" s="50"/>
      <c r="I85" s="50"/>
    </row>
    <row r="86" spans="1:9" ht="12">
      <c r="A86" s="44"/>
      <c r="B86"/>
      <c r="C86"/>
      <c r="D86"/>
      <c r="G86" s="3"/>
      <c r="H86" s="50"/>
      <c r="I86" s="50"/>
    </row>
    <row r="87" spans="1:9" ht="12">
      <c r="A87" s="44"/>
      <c r="B87"/>
      <c r="C87"/>
      <c r="D87"/>
      <c r="G87" s="3"/>
      <c r="H87" s="50"/>
      <c r="I87" s="50"/>
    </row>
    <row r="88" spans="1:9" ht="12">
      <c r="A88" s="44"/>
      <c r="B88"/>
      <c r="C88"/>
      <c r="D88"/>
      <c r="G88" s="3"/>
      <c r="H88" s="50"/>
      <c r="I88" s="50"/>
    </row>
    <row r="89" spans="1:9" ht="12">
      <c r="A89" s="44"/>
      <c r="B89"/>
      <c r="C89"/>
      <c r="D89"/>
      <c r="G89" s="3"/>
      <c r="H89" s="50"/>
      <c r="I89" s="50"/>
    </row>
    <row r="90" spans="1:9" ht="12">
      <c r="A90" s="44"/>
      <c r="B90"/>
      <c r="C90"/>
      <c r="D90"/>
      <c r="G90" s="3"/>
      <c r="H90" s="50"/>
      <c r="I90" s="50"/>
    </row>
    <row r="91" spans="1:9" ht="12">
      <c r="A91" s="44"/>
      <c r="B91"/>
      <c r="C91"/>
      <c r="D91"/>
      <c r="G91" s="3"/>
      <c r="H91" s="50"/>
      <c r="I91" s="50"/>
    </row>
    <row r="92" spans="1:9" ht="12">
      <c r="A92" s="44"/>
      <c r="B92"/>
      <c r="C92"/>
      <c r="D92"/>
      <c r="G92" s="3"/>
      <c r="H92" s="50"/>
      <c r="I92" s="50"/>
    </row>
    <row r="93" spans="1:9" ht="12">
      <c r="A93" s="44"/>
      <c r="B93"/>
      <c r="C93"/>
      <c r="D93"/>
      <c r="G93" s="3"/>
      <c r="H93" s="50"/>
      <c r="I93" s="50"/>
    </row>
    <row r="94" spans="1:9" ht="12">
      <c r="A94" s="44"/>
      <c r="B94"/>
      <c r="C94"/>
      <c r="D94"/>
      <c r="G94" s="3"/>
      <c r="H94" s="50"/>
      <c r="I94" s="50"/>
    </row>
    <row r="95" spans="1:9" ht="12">
      <c r="A95" s="44"/>
      <c r="B95"/>
      <c r="C95"/>
      <c r="D95"/>
      <c r="G95" s="3"/>
      <c r="H95" s="50"/>
      <c r="I95" s="50"/>
    </row>
    <row r="96" spans="1:9" ht="12">
      <c r="A96" s="44"/>
      <c r="B96"/>
      <c r="C96"/>
      <c r="D96"/>
      <c r="G96" s="3"/>
      <c r="H96" s="50"/>
      <c r="I96" s="50"/>
    </row>
    <row r="97" spans="1:9" ht="12">
      <c r="A97" s="44"/>
      <c r="B97"/>
      <c r="C97"/>
      <c r="D97"/>
      <c r="G97" s="3"/>
      <c r="H97" s="50"/>
      <c r="I97" s="50"/>
    </row>
    <row r="98" spans="1:9" ht="12">
      <c r="A98" s="44"/>
      <c r="B98"/>
      <c r="C98"/>
      <c r="D98"/>
      <c r="G98" s="3"/>
      <c r="H98" s="50"/>
      <c r="I98" s="50"/>
    </row>
    <row r="99" spans="1:9" ht="12">
      <c r="A99" s="44"/>
      <c r="B99"/>
      <c r="C99"/>
      <c r="D99"/>
      <c r="G99" s="3"/>
      <c r="H99" s="50"/>
      <c r="I99" s="50"/>
    </row>
    <row r="100" spans="1:9" ht="12">
      <c r="A100" s="44"/>
      <c r="B100"/>
      <c r="C100"/>
      <c r="D100"/>
      <c r="G100" s="3"/>
      <c r="H100" s="50"/>
      <c r="I100" s="50"/>
    </row>
    <row r="101" spans="1:9" ht="12">
      <c r="A101" s="44"/>
      <c r="B101"/>
      <c r="C101"/>
      <c r="D101"/>
      <c r="G101" s="3"/>
      <c r="H101" s="50"/>
      <c r="I101" s="50"/>
    </row>
    <row r="102" spans="1:9" ht="12">
      <c r="A102" s="44"/>
      <c r="B102"/>
      <c r="C102"/>
      <c r="D102"/>
      <c r="G102" s="3"/>
      <c r="H102" s="50"/>
      <c r="I102" s="50"/>
    </row>
    <row r="103" spans="1:9" ht="12">
      <c r="A103" s="44"/>
      <c r="B103"/>
      <c r="C103"/>
      <c r="D103"/>
      <c r="G103" s="3"/>
      <c r="H103" s="50"/>
      <c r="I103" s="50"/>
    </row>
    <row r="104" spans="1:9" ht="12">
      <c r="A104" s="44"/>
      <c r="B104"/>
      <c r="C104"/>
      <c r="D104"/>
      <c r="G104" s="3"/>
      <c r="H104" s="50"/>
      <c r="I104" s="50"/>
    </row>
    <row r="105" spans="1:9" ht="12">
      <c r="A105" s="44"/>
      <c r="B105"/>
      <c r="C105"/>
      <c r="D105"/>
      <c r="G105" s="3"/>
      <c r="H105" s="50"/>
      <c r="I105" s="50"/>
    </row>
    <row r="106" spans="1:9" ht="12">
      <c r="A106" s="44"/>
      <c r="B106"/>
      <c r="C106"/>
      <c r="D106"/>
      <c r="G106" s="3"/>
      <c r="H106" s="50"/>
      <c r="I106" s="50"/>
    </row>
    <row r="107" spans="1:9" ht="12">
      <c r="A107" s="44"/>
      <c r="B107"/>
      <c r="C107"/>
      <c r="D107"/>
      <c r="G107" s="3"/>
      <c r="H107" s="50"/>
      <c r="I107" s="50"/>
    </row>
    <row r="108" spans="1:9" ht="12">
      <c r="A108" s="44"/>
      <c r="B108"/>
      <c r="C108"/>
      <c r="D108"/>
      <c r="G108" s="3"/>
      <c r="H108" s="50"/>
      <c r="I108" s="50"/>
    </row>
    <row r="109" spans="1:9" ht="12">
      <c r="A109" s="44"/>
      <c r="B109"/>
      <c r="C109"/>
      <c r="D109"/>
      <c r="G109" s="3"/>
      <c r="H109" s="50"/>
      <c r="I109" s="50"/>
    </row>
    <row r="110" spans="1:9" ht="12">
      <c r="A110" s="44"/>
      <c r="B110"/>
      <c r="C110"/>
      <c r="D110"/>
      <c r="G110" s="3"/>
      <c r="H110" s="50"/>
      <c r="I110" s="50"/>
    </row>
    <row r="111" spans="1:9" ht="12">
      <c r="A111" s="44"/>
      <c r="B111"/>
      <c r="C111"/>
      <c r="D111"/>
      <c r="G111" s="3"/>
      <c r="H111" s="50"/>
      <c r="I111" s="50"/>
    </row>
    <row r="112" spans="1:9" ht="12">
      <c r="A112" s="44"/>
      <c r="B112"/>
      <c r="C112"/>
      <c r="D112"/>
      <c r="G112" s="3"/>
      <c r="H112" s="50"/>
      <c r="I112" s="50"/>
    </row>
    <row r="113" spans="1:9" ht="12">
      <c r="A113" s="44"/>
      <c r="B113"/>
      <c r="C113"/>
      <c r="D113"/>
      <c r="G113" s="3"/>
      <c r="H113" s="50"/>
      <c r="I113" s="50"/>
    </row>
    <row r="114" spans="1:9" ht="12">
      <c r="A114" s="44"/>
      <c r="B114"/>
      <c r="C114"/>
      <c r="D114"/>
      <c r="G114" s="3"/>
      <c r="H114" s="50"/>
      <c r="I114" s="50"/>
    </row>
    <row r="115" spans="1:9" ht="12">
      <c r="A115" s="44"/>
      <c r="B115"/>
      <c r="C115"/>
      <c r="D115"/>
      <c r="G115" s="3"/>
      <c r="H115" s="50"/>
      <c r="I115" s="50"/>
    </row>
    <row r="116" spans="1:9" ht="12">
      <c r="A116" s="44"/>
      <c r="B116"/>
      <c r="C116"/>
      <c r="D116"/>
      <c r="G116" s="3"/>
      <c r="H116" s="50"/>
      <c r="I116" s="50"/>
    </row>
    <row r="117" spans="1:9" ht="12">
      <c r="A117" s="44"/>
      <c r="B117"/>
      <c r="C117"/>
      <c r="D117"/>
      <c r="G117" s="3"/>
      <c r="H117" s="50"/>
      <c r="I117" s="50"/>
    </row>
    <row r="118" spans="1:9" ht="12">
      <c r="A118" s="44"/>
      <c r="B118"/>
      <c r="C118"/>
      <c r="D118"/>
      <c r="G118" s="3"/>
      <c r="H118" s="50"/>
      <c r="I118" s="50"/>
    </row>
    <row r="119" spans="1:9" ht="12">
      <c r="A119" s="44"/>
      <c r="B119"/>
      <c r="C119"/>
      <c r="D119"/>
      <c r="G119" s="3"/>
      <c r="H119" s="50"/>
      <c r="I119" s="50"/>
    </row>
    <row r="120" spans="1:9" ht="12">
      <c r="A120" s="44"/>
      <c r="B120"/>
      <c r="C120"/>
      <c r="D120"/>
      <c r="G120" s="3"/>
      <c r="H120" s="50"/>
      <c r="I120" s="50"/>
    </row>
    <row r="121" spans="1:9" ht="12">
      <c r="A121" s="44"/>
      <c r="B121"/>
      <c r="C121"/>
      <c r="D121"/>
      <c r="G121" s="3"/>
      <c r="H121" s="50"/>
      <c r="I121" s="50"/>
    </row>
    <row r="122" spans="1:9" ht="12">
      <c r="A122" s="44"/>
      <c r="B122"/>
      <c r="C122"/>
      <c r="D122"/>
      <c r="G122" s="3"/>
      <c r="H122" s="50"/>
      <c r="I122" s="50"/>
    </row>
    <row r="123" spans="1:9" ht="12">
      <c r="A123" s="44"/>
      <c r="B123"/>
      <c r="C123"/>
      <c r="D123"/>
      <c r="G123" s="3"/>
      <c r="H123" s="50"/>
      <c r="I123" s="50"/>
    </row>
    <row r="124" spans="1:9" ht="12">
      <c r="A124" s="44"/>
      <c r="B124"/>
      <c r="C124"/>
      <c r="D124"/>
      <c r="G124" s="3"/>
      <c r="H124" s="50"/>
      <c r="I124" s="50"/>
    </row>
    <row r="125" spans="1:9" ht="12">
      <c r="A125" s="44"/>
      <c r="B125"/>
      <c r="C125"/>
      <c r="D125"/>
      <c r="G125" s="3"/>
      <c r="H125" s="50"/>
      <c r="I125" s="50"/>
    </row>
    <row r="126" spans="1:9" ht="12">
      <c r="A126" s="44"/>
      <c r="B126"/>
      <c r="C126"/>
      <c r="D126"/>
      <c r="G126" s="3"/>
      <c r="H126" s="50"/>
      <c r="I126" s="50"/>
    </row>
    <row r="127" spans="1:9" ht="12">
      <c r="A127" s="44"/>
      <c r="B127"/>
      <c r="C127"/>
      <c r="D127"/>
      <c r="G127" s="3"/>
      <c r="H127" s="50"/>
      <c r="I127" s="50"/>
    </row>
    <row r="128" spans="1:9" ht="12">
      <c r="A128" s="44"/>
      <c r="B128"/>
      <c r="C128"/>
      <c r="D128"/>
      <c r="G128" s="3"/>
      <c r="H128" s="50"/>
      <c r="I128" s="50"/>
    </row>
    <row r="129" spans="1:9" ht="12">
      <c r="A129" s="44"/>
      <c r="B129"/>
      <c r="C129"/>
      <c r="D129"/>
      <c r="G129" s="3"/>
      <c r="H129" s="50"/>
      <c r="I129" s="50"/>
    </row>
    <row r="130" spans="1:9" ht="12">
      <c r="A130" s="44"/>
      <c r="B130"/>
      <c r="C130"/>
      <c r="D130"/>
      <c r="G130" s="3"/>
      <c r="H130" s="50"/>
      <c r="I130" s="50"/>
    </row>
    <row r="131" spans="1:9" ht="12">
      <c r="A131" s="44"/>
      <c r="B131"/>
      <c r="C131"/>
      <c r="D131"/>
      <c r="G131" s="3"/>
      <c r="H131" s="50"/>
      <c r="I131" s="50"/>
    </row>
    <row r="132" spans="1:9" ht="12">
      <c r="A132" s="44"/>
      <c r="B132"/>
      <c r="C132"/>
      <c r="D132"/>
      <c r="G132" s="3"/>
      <c r="H132" s="50"/>
      <c r="I132" s="50"/>
    </row>
    <row r="133" spans="1:9" ht="12">
      <c r="A133" s="44"/>
      <c r="B133"/>
      <c r="C133"/>
      <c r="D133"/>
      <c r="G133" s="3"/>
      <c r="H133" s="50"/>
      <c r="I133" s="50"/>
    </row>
    <row r="134" spans="1:9" ht="12">
      <c r="A134" s="44"/>
      <c r="B134"/>
      <c r="C134"/>
      <c r="D134"/>
      <c r="G134" s="3"/>
      <c r="H134" s="50"/>
      <c r="I134" s="50"/>
    </row>
    <row r="135" spans="1:9" ht="12">
      <c r="A135" s="44"/>
      <c r="B135"/>
      <c r="C135"/>
      <c r="D135"/>
      <c r="G135" s="3"/>
      <c r="H135" s="50"/>
      <c r="I135" s="50"/>
    </row>
    <row r="136" spans="1:9" ht="12">
      <c r="A136" s="44"/>
      <c r="B136"/>
      <c r="C136"/>
      <c r="D136"/>
      <c r="G136" s="3"/>
      <c r="H136" s="50"/>
      <c r="I136" s="50"/>
    </row>
    <row r="137" spans="1:9" ht="12">
      <c r="A137" s="44"/>
      <c r="B137"/>
      <c r="C137"/>
      <c r="D137"/>
      <c r="G137" s="3"/>
      <c r="H137" s="50"/>
      <c r="I137" s="50"/>
    </row>
    <row r="138" spans="1:9" ht="12">
      <c r="A138" s="44"/>
      <c r="B138"/>
      <c r="C138"/>
      <c r="D138"/>
      <c r="G138" s="3"/>
      <c r="H138" s="50"/>
      <c r="I138" s="50"/>
    </row>
    <row r="139" spans="1:9" ht="12">
      <c r="A139" s="44"/>
      <c r="B139"/>
      <c r="C139"/>
      <c r="D139"/>
      <c r="G139" s="3"/>
      <c r="H139" s="50"/>
      <c r="I139" s="50"/>
    </row>
    <row r="140" spans="1:9" ht="12">
      <c r="A140" s="44"/>
      <c r="B140"/>
      <c r="C140"/>
      <c r="D140"/>
      <c r="G140" s="3"/>
      <c r="H140" s="50"/>
      <c r="I140" s="50"/>
    </row>
    <row r="141" spans="1:9" ht="12">
      <c r="A141" s="44"/>
      <c r="B141"/>
      <c r="C141"/>
      <c r="D141"/>
      <c r="G141" s="3"/>
      <c r="H141" s="50"/>
      <c r="I141" s="50"/>
    </row>
    <row r="142" spans="1:9" ht="12">
      <c r="A142" s="44"/>
      <c r="B142"/>
      <c r="C142"/>
      <c r="D142"/>
      <c r="G142" s="3"/>
      <c r="H142" s="50"/>
      <c r="I142" s="50"/>
    </row>
    <row r="143" spans="1:9" ht="12">
      <c r="A143" s="44"/>
      <c r="B143"/>
      <c r="C143"/>
      <c r="D143"/>
      <c r="G143" s="3"/>
      <c r="H143" s="50"/>
      <c r="I143" s="50"/>
    </row>
    <row r="144" spans="1:9" ht="12">
      <c r="A144" s="44"/>
      <c r="B144"/>
      <c r="C144"/>
      <c r="D144"/>
      <c r="G144" s="3"/>
      <c r="H144" s="50"/>
      <c r="I144" s="50"/>
    </row>
    <row r="145" spans="1:9" ht="12">
      <c r="A145" s="44"/>
      <c r="B145"/>
      <c r="C145"/>
      <c r="D145"/>
      <c r="G145" s="3"/>
      <c r="H145" s="50"/>
      <c r="I145" s="50"/>
    </row>
    <row r="146" spans="1:9" ht="12">
      <c r="A146" s="44"/>
      <c r="B146"/>
      <c r="C146"/>
      <c r="D146"/>
      <c r="G146" s="3"/>
      <c r="H146" s="50"/>
      <c r="I146" s="50"/>
    </row>
    <row r="147" spans="1:9" ht="12">
      <c r="A147" s="44"/>
      <c r="B147"/>
      <c r="C147"/>
      <c r="D147"/>
      <c r="G147" s="3"/>
      <c r="H147" s="50"/>
      <c r="I147" s="50"/>
    </row>
    <row r="148" spans="1:9" ht="12">
      <c r="A148" s="44"/>
      <c r="B148"/>
      <c r="C148"/>
      <c r="D148"/>
      <c r="G148" s="3"/>
      <c r="H148" s="50"/>
      <c r="I148" s="50"/>
    </row>
    <row r="149" spans="1:9" ht="12">
      <c r="A149" s="44"/>
      <c r="B149"/>
      <c r="C149"/>
      <c r="D149"/>
      <c r="G149" s="3"/>
      <c r="H149" s="50"/>
      <c r="I149" s="50"/>
    </row>
    <row r="150" spans="1:9" ht="12">
      <c r="A150" s="44"/>
      <c r="B150"/>
      <c r="C150"/>
      <c r="D150"/>
      <c r="G150" s="3"/>
      <c r="H150" s="50"/>
      <c r="I150" s="50"/>
    </row>
    <row r="151" spans="1:9" ht="12">
      <c r="A151" s="44"/>
      <c r="B151"/>
      <c r="C151"/>
      <c r="D151"/>
      <c r="G151" s="3"/>
      <c r="H151" s="50"/>
      <c r="I151" s="50"/>
    </row>
    <row r="152" spans="1:9" ht="12">
      <c r="A152" s="44"/>
      <c r="B152"/>
      <c r="C152"/>
      <c r="D152"/>
      <c r="G152" s="3"/>
      <c r="H152" s="50"/>
      <c r="I152" s="50"/>
    </row>
    <row r="153" spans="1:9" ht="12">
      <c r="A153" s="44"/>
      <c r="B153"/>
      <c r="C153"/>
      <c r="D153"/>
      <c r="G153" s="3"/>
      <c r="H153" s="50"/>
      <c r="I153" s="50"/>
    </row>
    <row r="154" spans="1:9" ht="12">
      <c r="A154" s="44"/>
      <c r="B154"/>
      <c r="C154"/>
      <c r="D154"/>
      <c r="G154" s="3"/>
      <c r="H154" s="50"/>
      <c r="I154" s="50"/>
    </row>
    <row r="155" spans="1:9" ht="12">
      <c r="A155" s="44"/>
      <c r="B155"/>
      <c r="C155"/>
      <c r="D155"/>
      <c r="G155" s="3"/>
      <c r="H155" s="50"/>
      <c r="I155" s="50"/>
    </row>
    <row r="156" spans="1:9" ht="12">
      <c r="A156" s="44"/>
      <c r="B156"/>
      <c r="C156"/>
      <c r="D156"/>
      <c r="G156" s="3"/>
      <c r="H156" s="50"/>
      <c r="I156" s="50"/>
    </row>
    <row r="157" spans="1:9" ht="12">
      <c r="A157" s="44"/>
      <c r="B157"/>
      <c r="C157"/>
      <c r="D157"/>
      <c r="G157" s="3"/>
      <c r="H157" s="50"/>
      <c r="I157" s="50"/>
    </row>
    <row r="158" spans="1:9" ht="12">
      <c r="A158" s="44"/>
      <c r="B158"/>
      <c r="C158"/>
      <c r="D158"/>
      <c r="G158" s="3"/>
      <c r="H158" s="50"/>
      <c r="I158" s="50"/>
    </row>
    <row r="159" spans="1:9" ht="12">
      <c r="A159" s="44"/>
      <c r="B159"/>
      <c r="C159"/>
      <c r="D159"/>
      <c r="G159" s="3"/>
      <c r="H159" s="50"/>
      <c r="I159" s="50"/>
    </row>
    <row r="160" spans="1:9" ht="12">
      <c r="A160" s="44"/>
      <c r="B160"/>
      <c r="C160"/>
      <c r="D160"/>
      <c r="G160" s="3"/>
      <c r="H160" s="50"/>
      <c r="I160" s="50"/>
    </row>
    <row r="161" spans="1:9" ht="12">
      <c r="A161" s="44"/>
      <c r="B161"/>
      <c r="C161"/>
      <c r="D161"/>
      <c r="G161" s="3"/>
      <c r="H161" s="50"/>
      <c r="I161" s="50"/>
    </row>
    <row r="162" spans="1:9" ht="12">
      <c r="A162" s="44"/>
      <c r="B162"/>
      <c r="C162"/>
      <c r="D162"/>
      <c r="G162" s="3"/>
      <c r="H162" s="50"/>
      <c r="I162" s="50"/>
    </row>
    <row r="163" spans="1:9" ht="12">
      <c r="A163" s="44"/>
      <c r="B163"/>
      <c r="C163"/>
      <c r="D163"/>
      <c r="G163" s="3"/>
      <c r="H163" s="50"/>
      <c r="I163" s="50"/>
    </row>
    <row r="164" spans="1:9" ht="12">
      <c r="A164" s="44"/>
      <c r="B164"/>
      <c r="C164"/>
      <c r="D164"/>
      <c r="G164" s="3"/>
      <c r="H164" s="50"/>
      <c r="I164" s="50"/>
    </row>
    <row r="165" spans="1:9" ht="12">
      <c r="A165" s="44"/>
      <c r="B165"/>
      <c r="C165"/>
      <c r="D165"/>
      <c r="G165" s="3"/>
      <c r="H165" s="50"/>
      <c r="I165" s="50"/>
    </row>
    <row r="166" spans="1:9" ht="12">
      <c r="A166" s="44"/>
      <c r="B166"/>
      <c r="C166"/>
      <c r="D166"/>
      <c r="G166" s="3"/>
      <c r="H166" s="50"/>
      <c r="I166" s="50"/>
    </row>
    <row r="167" spans="1:9" ht="12">
      <c r="A167" s="44"/>
      <c r="B167"/>
      <c r="C167"/>
      <c r="D167"/>
      <c r="G167" s="3"/>
      <c r="H167" s="50"/>
      <c r="I167" s="50"/>
    </row>
    <row r="168" spans="1:9" ht="12">
      <c r="A168" s="44"/>
      <c r="B168"/>
      <c r="C168"/>
      <c r="D168"/>
      <c r="G168" s="3"/>
      <c r="H168" s="50"/>
      <c r="I168" s="50"/>
    </row>
    <row r="169" spans="1:9" ht="12">
      <c r="A169" s="44"/>
      <c r="B169"/>
      <c r="C169"/>
      <c r="D169"/>
      <c r="G169" s="3"/>
      <c r="H169" s="50"/>
      <c r="I169" s="50"/>
    </row>
    <row r="170" spans="1:9" ht="12">
      <c r="A170" s="44"/>
      <c r="B170"/>
      <c r="C170"/>
      <c r="D170"/>
      <c r="G170" s="3"/>
      <c r="H170" s="50"/>
      <c r="I170" s="50"/>
    </row>
    <row r="171" spans="1:9" ht="12">
      <c r="A171" s="44"/>
      <c r="B171"/>
      <c r="C171"/>
      <c r="D171"/>
      <c r="G171" s="3"/>
      <c r="H171" s="50"/>
      <c r="I171" s="50"/>
    </row>
    <row r="172" spans="1:9" ht="12">
      <c r="A172" s="44"/>
      <c r="B172"/>
      <c r="C172"/>
      <c r="D172"/>
      <c r="G172" s="3"/>
      <c r="H172" s="50"/>
      <c r="I172" s="50"/>
    </row>
    <row r="173" spans="1:9" ht="12">
      <c r="A173" s="44"/>
      <c r="B173"/>
      <c r="C173"/>
      <c r="D173"/>
      <c r="G173" s="3"/>
      <c r="H173" s="50"/>
      <c r="I173" s="50"/>
    </row>
    <row r="174" spans="1:9" ht="12">
      <c r="A174" s="44"/>
      <c r="B174"/>
      <c r="C174"/>
      <c r="D174"/>
      <c r="G174" s="3"/>
      <c r="H174" s="50"/>
      <c r="I174" s="50"/>
    </row>
    <row r="175" spans="1:9" ht="12">
      <c r="A175" s="44"/>
      <c r="B175"/>
      <c r="C175"/>
      <c r="D175"/>
      <c r="G175" s="3"/>
      <c r="H175" s="50"/>
      <c r="I175" s="50"/>
    </row>
    <row r="176" spans="1:9" ht="12">
      <c r="A176" s="44"/>
      <c r="B176"/>
      <c r="C176"/>
      <c r="D176"/>
      <c r="G176" s="3"/>
      <c r="H176" s="50"/>
      <c r="I176" s="50"/>
    </row>
    <row r="177" spans="1:9" ht="12">
      <c r="A177" s="44"/>
      <c r="B177"/>
      <c r="C177"/>
      <c r="D177"/>
      <c r="G177" s="3"/>
      <c r="H177" s="50"/>
      <c r="I177" s="50"/>
    </row>
    <row r="178" spans="1:9" ht="12">
      <c r="A178" s="44"/>
      <c r="B178"/>
      <c r="C178"/>
      <c r="D178"/>
      <c r="G178" s="3"/>
      <c r="H178" s="50"/>
      <c r="I178" s="50"/>
    </row>
    <row r="179" spans="1:9" ht="12">
      <c r="A179" s="44"/>
      <c r="B179"/>
      <c r="C179"/>
      <c r="D179"/>
      <c r="G179" s="3"/>
      <c r="H179" s="50"/>
      <c r="I179" s="50"/>
    </row>
    <row r="180" spans="1:9" ht="12">
      <c r="A180" s="44"/>
      <c r="B180"/>
      <c r="C180"/>
      <c r="D180"/>
      <c r="G180" s="3"/>
      <c r="H180" s="50"/>
      <c r="I180" s="50"/>
    </row>
    <row r="181" spans="1:9" ht="12">
      <c r="A181" s="44"/>
      <c r="B181"/>
      <c r="C181"/>
      <c r="D181"/>
      <c r="G181" s="3"/>
      <c r="H181" s="50"/>
      <c r="I181" s="50"/>
    </row>
    <row r="182" spans="1:9" ht="12">
      <c r="A182" s="44"/>
      <c r="B182"/>
      <c r="C182"/>
      <c r="D182"/>
      <c r="G182" s="3"/>
      <c r="H182" s="50"/>
      <c r="I182" s="50"/>
    </row>
    <row r="183" spans="1:9" ht="12">
      <c r="A183" s="44"/>
      <c r="B183"/>
      <c r="C183"/>
      <c r="D183"/>
      <c r="G183" s="3"/>
      <c r="H183" s="50"/>
      <c r="I183" s="50"/>
    </row>
    <row r="184" spans="1:9" ht="12">
      <c r="A184" s="44"/>
      <c r="B184"/>
      <c r="C184"/>
      <c r="D184"/>
      <c r="G184" s="3"/>
      <c r="H184" s="50"/>
      <c r="I184" s="50"/>
    </row>
    <row r="185" spans="1:9" ht="12">
      <c r="A185" s="44"/>
      <c r="B185"/>
      <c r="C185"/>
      <c r="D185"/>
      <c r="G185" s="3"/>
      <c r="H185" s="50"/>
      <c r="I185" s="50"/>
    </row>
    <row r="186" spans="1:9" ht="12">
      <c r="A186" s="44"/>
      <c r="B186"/>
      <c r="C186"/>
      <c r="D186"/>
      <c r="G186" s="3"/>
      <c r="H186" s="50"/>
      <c r="I186" s="50"/>
    </row>
    <row r="187" spans="1:9" ht="12">
      <c r="A187" s="44"/>
      <c r="B187"/>
      <c r="C187"/>
      <c r="D187"/>
      <c r="G187" s="3"/>
      <c r="H187" s="50"/>
      <c r="I187" s="50"/>
    </row>
    <row r="188" spans="1:9" ht="12">
      <c r="A188" s="44"/>
      <c r="B188"/>
      <c r="C188"/>
      <c r="D188"/>
      <c r="G188" s="3"/>
      <c r="H188" s="50"/>
      <c r="I188" s="50"/>
    </row>
    <row r="189" spans="1:9" ht="12">
      <c r="A189" s="44"/>
      <c r="B189"/>
      <c r="C189"/>
      <c r="D189"/>
      <c r="G189" s="3"/>
      <c r="H189" s="50"/>
      <c r="I189" s="50"/>
    </row>
    <row r="190" spans="1:9" ht="12">
      <c r="A190" s="44"/>
      <c r="B190"/>
      <c r="C190"/>
      <c r="D190"/>
      <c r="G190" s="3"/>
      <c r="H190" s="50"/>
      <c r="I190" s="50"/>
    </row>
    <row r="191" spans="1:9" ht="12">
      <c r="A191" s="44"/>
      <c r="B191"/>
      <c r="C191"/>
      <c r="D191"/>
      <c r="G191" s="3"/>
      <c r="H191" s="50"/>
      <c r="I191" s="50"/>
    </row>
    <row r="192" spans="1:9" ht="12">
      <c r="A192" s="44"/>
      <c r="B192"/>
      <c r="C192"/>
      <c r="D192"/>
      <c r="G192" s="3"/>
      <c r="H192" s="50"/>
      <c r="I192" s="50"/>
    </row>
    <row r="193" spans="1:9" ht="12">
      <c r="A193" s="44"/>
      <c r="B193"/>
      <c r="C193"/>
      <c r="D193"/>
      <c r="G193" s="3"/>
      <c r="H193" s="50"/>
      <c r="I193" s="50"/>
    </row>
    <row r="194" spans="1:9" ht="12">
      <c r="A194" s="44"/>
      <c r="B194"/>
      <c r="C194"/>
      <c r="D194"/>
      <c r="G194" s="3"/>
      <c r="H194" s="50"/>
      <c r="I194" s="50"/>
    </row>
    <row r="195" spans="1:9" ht="12">
      <c r="A195" s="44"/>
      <c r="B195"/>
      <c r="C195"/>
      <c r="D195"/>
      <c r="G195" s="3"/>
      <c r="H195" s="50"/>
      <c r="I195" s="50"/>
    </row>
    <row r="196" spans="1:9" ht="12">
      <c r="A196" s="44"/>
      <c r="B196"/>
      <c r="C196"/>
      <c r="D196"/>
      <c r="G196" s="3"/>
      <c r="H196" s="50"/>
      <c r="I196" s="50"/>
    </row>
    <row r="197" spans="1:9" ht="12">
      <c r="A197" s="44"/>
      <c r="B197"/>
      <c r="C197"/>
      <c r="D197"/>
      <c r="G197" s="3"/>
      <c r="H197" s="50"/>
      <c r="I197" s="50"/>
    </row>
    <row r="198" spans="1:9" ht="12">
      <c r="A198" s="44"/>
      <c r="B198"/>
      <c r="C198"/>
      <c r="D198"/>
      <c r="G198" s="3"/>
      <c r="H198" s="50"/>
      <c r="I198" s="50"/>
    </row>
    <row r="199" spans="1:9" ht="12">
      <c r="A199" s="44"/>
      <c r="B199"/>
      <c r="C199"/>
      <c r="D199"/>
      <c r="G199" s="3"/>
      <c r="H199" s="50"/>
      <c r="I199" s="50"/>
    </row>
    <row r="200" spans="1:9" ht="12">
      <c r="A200" s="44"/>
      <c r="B200"/>
      <c r="C200"/>
      <c r="D200"/>
      <c r="G200" s="3"/>
      <c r="H200" s="50"/>
      <c r="I200" s="50"/>
    </row>
    <row r="201" spans="1:9" ht="12">
      <c r="A201" s="44"/>
      <c r="B201"/>
      <c r="C201"/>
      <c r="D201"/>
      <c r="G201" s="3"/>
      <c r="H201" s="50"/>
      <c r="I201" s="50"/>
    </row>
    <row r="202" spans="1:9" ht="12">
      <c r="A202" s="44"/>
      <c r="B202"/>
      <c r="C202"/>
      <c r="D202"/>
      <c r="G202" s="3"/>
      <c r="H202" s="50"/>
      <c r="I202" s="50"/>
    </row>
    <row r="203" spans="1:9" ht="12">
      <c r="A203" s="44"/>
      <c r="B203"/>
      <c r="C203"/>
      <c r="D203"/>
      <c r="G203" s="3"/>
      <c r="H203" s="50"/>
      <c r="I203" s="50"/>
    </row>
    <row r="204" spans="1:9" ht="12">
      <c r="A204" s="44"/>
      <c r="B204"/>
      <c r="C204"/>
      <c r="D204"/>
      <c r="G204" s="3"/>
      <c r="H204" s="50"/>
      <c r="I204" s="50"/>
    </row>
    <row r="205" spans="1:9" ht="12">
      <c r="A205" s="44"/>
      <c r="B205"/>
      <c r="C205"/>
      <c r="D205"/>
      <c r="G205" s="3"/>
      <c r="H205" s="50"/>
      <c r="I205" s="50"/>
    </row>
    <row r="206" spans="1:9" ht="12">
      <c r="A206" s="44"/>
      <c r="B206"/>
      <c r="C206"/>
      <c r="D206"/>
      <c r="G206" s="3"/>
      <c r="H206" s="50"/>
      <c r="I206" s="50"/>
    </row>
    <row r="207" spans="1:9" ht="12">
      <c r="A207" s="44"/>
      <c r="B207"/>
      <c r="C207"/>
      <c r="D207"/>
      <c r="G207" s="3"/>
      <c r="H207" s="50"/>
      <c r="I207" s="50"/>
    </row>
    <row r="208" spans="1:9" ht="12">
      <c r="A208" s="44"/>
      <c r="B208"/>
      <c r="C208"/>
      <c r="D208"/>
      <c r="G208" s="3"/>
      <c r="H208" s="50"/>
      <c r="I208" s="50"/>
    </row>
    <row r="209" spans="1:9" ht="12">
      <c r="A209" s="44"/>
      <c r="B209"/>
      <c r="C209"/>
      <c r="D209"/>
      <c r="G209" s="3"/>
      <c r="H209" s="50"/>
      <c r="I209" s="50"/>
    </row>
    <row r="210" spans="1:9" ht="12">
      <c r="A210" s="44"/>
      <c r="B210"/>
      <c r="C210"/>
      <c r="D210"/>
      <c r="G210" s="3"/>
      <c r="H210" s="50"/>
      <c r="I210" s="50"/>
    </row>
    <row r="211" spans="1:9" ht="12">
      <c r="A211" s="44"/>
      <c r="B211"/>
      <c r="C211"/>
      <c r="D211"/>
      <c r="G211" s="3"/>
      <c r="H211" s="50"/>
      <c r="I211" s="50"/>
    </row>
    <row r="212" spans="1:9" ht="12">
      <c r="A212" s="44"/>
      <c r="B212"/>
      <c r="C212"/>
      <c r="D212"/>
      <c r="G212" s="3"/>
      <c r="H212" s="50"/>
      <c r="I212" s="50"/>
    </row>
    <row r="213" spans="1:9" ht="12">
      <c r="A213" s="44"/>
      <c r="B213"/>
      <c r="C213"/>
      <c r="D213"/>
      <c r="G213" s="3"/>
      <c r="H213" s="50"/>
      <c r="I213" s="50"/>
    </row>
    <row r="214" spans="1:9" ht="12">
      <c r="A214" s="44"/>
      <c r="B214"/>
      <c r="C214"/>
      <c r="D214"/>
      <c r="G214" s="3"/>
      <c r="H214" s="50"/>
      <c r="I214" s="50"/>
    </row>
    <row r="215" spans="1:9" ht="12">
      <c r="A215" s="44"/>
      <c r="B215"/>
      <c r="C215"/>
      <c r="D215"/>
      <c r="G215" s="3"/>
      <c r="H215" s="50"/>
      <c r="I215" s="50"/>
    </row>
    <row r="216" spans="1:9" ht="12">
      <c r="A216" s="44"/>
      <c r="B216"/>
      <c r="C216"/>
      <c r="D216"/>
      <c r="G216" s="3"/>
      <c r="H216" s="50"/>
      <c r="I216" s="50"/>
    </row>
    <row r="217" spans="1:9" ht="12">
      <c r="A217" s="44"/>
      <c r="B217"/>
      <c r="C217"/>
      <c r="D217"/>
      <c r="G217" s="3"/>
      <c r="H217" s="50"/>
      <c r="I217" s="50"/>
    </row>
    <row r="218" spans="1:9" ht="12">
      <c r="A218" s="44"/>
      <c r="B218"/>
      <c r="C218"/>
      <c r="D218"/>
      <c r="G218" s="3"/>
      <c r="H218" s="50"/>
      <c r="I218" s="50"/>
    </row>
    <row r="219" spans="1:9" ht="12">
      <c r="A219" s="44"/>
      <c r="B219"/>
      <c r="C219"/>
      <c r="D219"/>
      <c r="G219" s="3"/>
      <c r="H219" s="50"/>
      <c r="I219" s="50"/>
    </row>
    <row r="220" spans="1:9" ht="12">
      <c r="A220" s="44"/>
      <c r="B220"/>
      <c r="C220"/>
      <c r="D220"/>
      <c r="G220" s="3"/>
      <c r="H220" s="50"/>
      <c r="I220" s="50"/>
    </row>
    <row r="221" spans="1:9" ht="12">
      <c r="A221" s="44"/>
      <c r="B221"/>
      <c r="C221"/>
      <c r="D221"/>
      <c r="G221" s="3"/>
      <c r="H221" s="50"/>
      <c r="I221" s="50"/>
    </row>
    <row r="222" spans="1:9" ht="12">
      <c r="A222" s="44"/>
      <c r="B222"/>
      <c r="C222"/>
      <c r="D222"/>
      <c r="G222" s="3"/>
      <c r="H222" s="50"/>
      <c r="I222" s="50"/>
    </row>
    <row r="223" spans="1:9" ht="12">
      <c r="A223" s="44"/>
      <c r="B223"/>
      <c r="C223"/>
      <c r="D223"/>
      <c r="G223" s="3"/>
      <c r="H223" s="50"/>
      <c r="I223" s="50"/>
    </row>
    <row r="224" spans="1:9" ht="12">
      <c r="A224" s="44"/>
      <c r="B224"/>
      <c r="C224"/>
      <c r="D224"/>
      <c r="G224" s="3"/>
      <c r="H224" s="50"/>
      <c r="I224" s="50"/>
    </row>
    <row r="225" spans="1:9" ht="12">
      <c r="A225" s="44"/>
      <c r="B225"/>
      <c r="C225"/>
      <c r="D225"/>
      <c r="G225" s="3"/>
      <c r="H225" s="50"/>
      <c r="I225" s="50"/>
    </row>
    <row r="226" spans="1:9" ht="12">
      <c r="A226" s="44"/>
      <c r="B226"/>
      <c r="C226"/>
      <c r="D226"/>
      <c r="G226" s="3"/>
      <c r="H226" s="50"/>
      <c r="I226" s="50"/>
    </row>
    <row r="227" spans="1:9" ht="12">
      <c r="A227" s="44"/>
      <c r="B227"/>
      <c r="C227"/>
      <c r="D227"/>
      <c r="G227" s="3"/>
      <c r="H227" s="50"/>
      <c r="I227" s="50"/>
    </row>
    <row r="228" spans="1:9" ht="12">
      <c r="A228" s="44"/>
      <c r="B228"/>
      <c r="C228"/>
      <c r="D228"/>
      <c r="G228" s="3"/>
      <c r="H228" s="50"/>
      <c r="I228" s="50"/>
    </row>
    <row r="229" spans="1:9" ht="12">
      <c r="A229" s="44"/>
      <c r="B229"/>
      <c r="C229"/>
      <c r="D229"/>
      <c r="G229" s="3"/>
      <c r="H229" s="50"/>
      <c r="I229" s="50"/>
    </row>
    <row r="230" spans="1:9" ht="12">
      <c r="A230" s="44"/>
      <c r="B230"/>
      <c r="C230"/>
      <c r="D230"/>
      <c r="G230" s="3"/>
      <c r="H230" s="50"/>
      <c r="I230" s="50"/>
    </row>
    <row r="231" spans="1:9" ht="12">
      <c r="A231" s="44"/>
      <c r="B231"/>
      <c r="C231"/>
      <c r="D231"/>
      <c r="G231" s="3"/>
      <c r="H231" s="50"/>
      <c r="I231" s="50"/>
    </row>
    <row r="232" spans="1:9" ht="12">
      <c r="A232" s="44"/>
      <c r="B232"/>
      <c r="C232"/>
      <c r="D232"/>
      <c r="G232" s="3"/>
      <c r="H232" s="50"/>
      <c r="I232" s="50"/>
    </row>
    <row r="233" spans="1:9" ht="12">
      <c r="A233" s="44"/>
      <c r="B233"/>
      <c r="C233"/>
      <c r="D233"/>
      <c r="G233" s="3"/>
      <c r="H233" s="50"/>
      <c r="I233" s="50"/>
    </row>
    <row r="234" spans="1:9" ht="12">
      <c r="A234" s="44"/>
      <c r="B234"/>
      <c r="C234"/>
      <c r="D234"/>
      <c r="G234" s="3"/>
      <c r="H234" s="50"/>
      <c r="I234" s="50"/>
    </row>
    <row r="235" spans="1:9" ht="12">
      <c r="A235" s="44"/>
      <c r="B235"/>
      <c r="C235"/>
      <c r="D235"/>
      <c r="G235" s="3"/>
      <c r="H235" s="50"/>
      <c r="I235" s="50"/>
    </row>
    <row r="236" spans="1:9" ht="12">
      <c r="A236" s="44"/>
      <c r="B236"/>
      <c r="C236"/>
      <c r="D236"/>
      <c r="G236" s="3"/>
      <c r="H236" s="50"/>
      <c r="I236" s="50"/>
    </row>
    <row r="237" spans="1:9" ht="12">
      <c r="A237" s="44"/>
      <c r="B237"/>
      <c r="C237"/>
      <c r="D237"/>
      <c r="G237" s="3"/>
      <c r="H237" s="50"/>
      <c r="I237" s="50"/>
    </row>
    <row r="238" spans="1:9" ht="12">
      <c r="A238" s="44"/>
      <c r="B238"/>
      <c r="C238"/>
      <c r="D238"/>
      <c r="G238" s="3"/>
      <c r="H238" s="50"/>
      <c r="I238" s="50"/>
    </row>
    <row r="239" spans="1:9" ht="12">
      <c r="A239" s="44"/>
      <c r="B239"/>
      <c r="C239"/>
      <c r="D239"/>
      <c r="G239" s="3"/>
      <c r="H239" s="50"/>
      <c r="I239" s="50"/>
    </row>
    <row r="240" spans="1:9" ht="12">
      <c r="A240" s="44"/>
      <c r="B240"/>
      <c r="C240"/>
      <c r="D240"/>
      <c r="G240" s="3"/>
      <c r="H240" s="50"/>
      <c r="I240" s="50"/>
    </row>
    <row r="241" spans="1:9" ht="12">
      <c r="A241" s="44"/>
      <c r="B241"/>
      <c r="C241"/>
      <c r="D241"/>
      <c r="G241" s="3"/>
      <c r="H241" s="50"/>
      <c r="I241" s="50"/>
    </row>
    <row r="242" spans="1:9" ht="12">
      <c r="A242" s="44"/>
      <c r="B242"/>
      <c r="C242"/>
      <c r="D242"/>
      <c r="G242" s="3"/>
      <c r="H242" s="50"/>
      <c r="I242" s="50"/>
    </row>
    <row r="243" spans="1:9" ht="12">
      <c r="A243" s="44"/>
      <c r="B243"/>
      <c r="C243"/>
      <c r="D243"/>
      <c r="G243" s="3"/>
      <c r="H243" s="50"/>
      <c r="I243" s="50"/>
    </row>
    <row r="244" spans="1:9" ht="12">
      <c r="A244" s="44"/>
      <c r="B244"/>
      <c r="C244"/>
      <c r="D244"/>
      <c r="G244" s="3"/>
      <c r="H244" s="50"/>
      <c r="I244" s="50"/>
    </row>
    <row r="245" spans="1:9" ht="12">
      <c r="A245" s="44"/>
      <c r="B245"/>
      <c r="C245"/>
      <c r="D245"/>
      <c r="G245" s="3"/>
      <c r="H245" s="50"/>
      <c r="I245" s="50"/>
    </row>
    <row r="246" spans="1:9" ht="12">
      <c r="A246" s="44"/>
      <c r="B246"/>
      <c r="C246"/>
      <c r="D246"/>
      <c r="G246" s="3"/>
      <c r="H246" s="50"/>
      <c r="I246" s="50"/>
    </row>
    <row r="247" spans="1:9" ht="12">
      <c r="A247" s="44"/>
      <c r="B247"/>
      <c r="C247"/>
      <c r="D247"/>
      <c r="G247" s="3"/>
      <c r="H247" s="50"/>
      <c r="I247" s="50"/>
    </row>
    <row r="248" spans="1:9" ht="12">
      <c r="A248" s="44"/>
      <c r="B248"/>
      <c r="C248"/>
      <c r="D248"/>
      <c r="G248" s="3"/>
      <c r="H248" s="50"/>
      <c r="I248" s="50"/>
    </row>
    <row r="249" spans="1:9" ht="12">
      <c r="A249" s="44"/>
      <c r="B249"/>
      <c r="C249"/>
      <c r="D249"/>
      <c r="G249" s="3"/>
      <c r="H249" s="50"/>
      <c r="I249" s="50"/>
    </row>
    <row r="250" spans="1:9" ht="12">
      <c r="A250" s="44"/>
      <c r="B250"/>
      <c r="C250"/>
      <c r="D250"/>
      <c r="G250" s="3"/>
      <c r="H250" s="50"/>
      <c r="I250" s="50"/>
    </row>
    <row r="251" spans="1:9" ht="12">
      <c r="A251" s="44"/>
      <c r="B251"/>
      <c r="C251"/>
      <c r="D251"/>
      <c r="G251" s="3"/>
      <c r="H251" s="50"/>
      <c r="I251" s="50"/>
    </row>
    <row r="252" spans="1:9" ht="12">
      <c r="A252" s="44"/>
      <c r="B252"/>
      <c r="C252"/>
      <c r="D252"/>
      <c r="G252" s="3"/>
      <c r="H252" s="50"/>
      <c r="I252" s="50"/>
    </row>
    <row r="253" spans="1:9" ht="12">
      <c r="A253" s="44"/>
      <c r="B253"/>
      <c r="C253"/>
      <c r="D253"/>
      <c r="G253" s="3"/>
      <c r="H253" s="50"/>
      <c r="I253" s="50"/>
    </row>
    <row r="254" spans="1:9" ht="12">
      <c r="A254" s="44"/>
      <c r="B254"/>
      <c r="C254"/>
      <c r="D254"/>
      <c r="G254" s="3"/>
      <c r="H254" s="50"/>
      <c r="I254" s="50"/>
    </row>
    <row r="255" spans="1:9" ht="12">
      <c r="A255" s="44"/>
      <c r="B255"/>
      <c r="C255"/>
      <c r="D255"/>
      <c r="G255" s="3"/>
      <c r="H255" s="50"/>
      <c r="I255" s="50"/>
    </row>
    <row r="256" spans="1:9" ht="12">
      <c r="A256" s="44"/>
      <c r="B256"/>
      <c r="C256"/>
      <c r="D256"/>
      <c r="G256" s="3"/>
      <c r="H256" s="50"/>
      <c r="I256" s="50"/>
    </row>
    <row r="257" spans="1:9" ht="12">
      <c r="A257" s="44"/>
      <c r="B257"/>
      <c r="C257"/>
      <c r="D257"/>
      <c r="G257" s="3"/>
      <c r="H257" s="50"/>
      <c r="I257" s="50"/>
    </row>
    <row r="258" spans="1:9" ht="12">
      <c r="A258" s="44"/>
      <c r="B258"/>
      <c r="C258"/>
      <c r="D258"/>
      <c r="G258" s="3"/>
      <c r="H258" s="50"/>
      <c r="I258" s="50"/>
    </row>
    <row r="259" spans="1:9" ht="12">
      <c r="A259" s="44"/>
      <c r="B259"/>
      <c r="C259"/>
      <c r="D259"/>
      <c r="G259" s="3"/>
      <c r="H259" s="50"/>
      <c r="I259" s="50"/>
    </row>
    <row r="260" spans="1:9" ht="12">
      <c r="A260" s="44"/>
      <c r="B260"/>
      <c r="C260"/>
      <c r="D260"/>
      <c r="G260" s="3"/>
      <c r="H260" s="50"/>
      <c r="I260" s="50"/>
    </row>
    <row r="261" spans="1:9" ht="12">
      <c r="A261" s="44"/>
      <c r="B261"/>
      <c r="C261"/>
      <c r="D261"/>
      <c r="G261" s="3"/>
      <c r="H261" s="50"/>
      <c r="I261" s="50"/>
    </row>
    <row r="262" spans="1:9" ht="12">
      <c r="A262" s="44"/>
      <c r="B262"/>
      <c r="C262"/>
      <c r="D262"/>
      <c r="G262" s="3"/>
      <c r="H262" s="50"/>
      <c r="I262" s="50"/>
    </row>
    <row r="263" spans="1:9" ht="12">
      <c r="A263" s="44"/>
      <c r="B263"/>
      <c r="C263"/>
      <c r="D263"/>
      <c r="G263" s="3"/>
      <c r="H263" s="50"/>
      <c r="I263" s="50"/>
    </row>
    <row r="264" spans="1:9" ht="12">
      <c r="A264" s="44"/>
      <c r="B264"/>
      <c r="C264"/>
      <c r="D264"/>
      <c r="G264" s="3"/>
      <c r="H264" s="50"/>
      <c r="I264" s="50"/>
    </row>
    <row r="265" spans="1:9" ht="12">
      <c r="A265" s="44"/>
      <c r="B265"/>
      <c r="C265"/>
      <c r="D265"/>
      <c r="G265" s="3"/>
      <c r="H265" s="50"/>
      <c r="I265" s="50"/>
    </row>
    <row r="266" spans="1:9" ht="12">
      <c r="A266" s="44"/>
      <c r="B266"/>
      <c r="C266"/>
      <c r="D266"/>
      <c r="G266" s="3"/>
      <c r="H266" s="50"/>
      <c r="I266" s="50"/>
    </row>
    <row r="267" spans="1:9" ht="12">
      <c r="A267" s="44"/>
      <c r="B267"/>
      <c r="C267"/>
      <c r="D267"/>
      <c r="G267" s="3"/>
      <c r="H267" s="50"/>
      <c r="I267" s="50"/>
    </row>
    <row r="268" spans="1:9" ht="12">
      <c r="A268" s="44"/>
      <c r="B268"/>
      <c r="C268"/>
      <c r="D268"/>
      <c r="G268" s="3"/>
      <c r="H268" s="50"/>
      <c r="I268" s="50"/>
    </row>
    <row r="269" spans="1:9" ht="12">
      <c r="A269" s="44"/>
      <c r="B269"/>
      <c r="C269"/>
      <c r="D269"/>
      <c r="G269" s="3"/>
      <c r="H269" s="50"/>
      <c r="I269" s="50"/>
    </row>
    <row r="270" spans="1:9" ht="12">
      <c r="A270" s="44"/>
      <c r="B270"/>
      <c r="C270"/>
      <c r="D270"/>
      <c r="G270" s="3"/>
      <c r="H270" s="50"/>
      <c r="I270" s="50"/>
    </row>
    <row r="271" spans="1:9" ht="12">
      <c r="A271" s="44"/>
      <c r="B271"/>
      <c r="C271"/>
      <c r="D271"/>
      <c r="G271" s="3"/>
      <c r="H271" s="50"/>
      <c r="I271" s="50"/>
    </row>
    <row r="272" spans="1:9" ht="12">
      <c r="A272" s="44"/>
      <c r="B272"/>
      <c r="C272"/>
      <c r="D272"/>
      <c r="G272" s="3"/>
      <c r="H272" s="50"/>
      <c r="I272" s="50"/>
    </row>
    <row r="273" spans="1:9" ht="12">
      <c r="A273" s="44"/>
      <c r="B273"/>
      <c r="C273"/>
      <c r="D273"/>
      <c r="G273" s="3"/>
      <c r="H273" s="50"/>
      <c r="I273" s="50"/>
    </row>
    <row r="274" spans="1:9" ht="12">
      <c r="A274" s="44"/>
      <c r="B274"/>
      <c r="C274"/>
      <c r="D274"/>
      <c r="G274" s="3"/>
      <c r="H274" s="50"/>
      <c r="I274" s="50"/>
    </row>
    <row r="275" spans="1:9" ht="12">
      <c r="A275" s="44"/>
      <c r="B275"/>
      <c r="C275"/>
      <c r="D275"/>
      <c r="G275" s="3"/>
      <c r="H275" s="50"/>
      <c r="I275" s="50"/>
    </row>
    <row r="276" spans="1:9" ht="12">
      <c r="A276" s="44"/>
      <c r="B276"/>
      <c r="C276"/>
      <c r="D276"/>
      <c r="G276" s="3"/>
      <c r="H276" s="50"/>
      <c r="I276" s="50"/>
    </row>
    <row r="277" spans="1:9" ht="12">
      <c r="A277" s="44"/>
      <c r="B277"/>
      <c r="C277"/>
      <c r="D277"/>
      <c r="G277" s="3"/>
      <c r="H277" s="50"/>
      <c r="I277" s="50"/>
    </row>
    <row r="278" spans="1:9" ht="12">
      <c r="A278" s="44"/>
      <c r="B278"/>
      <c r="C278"/>
      <c r="D278"/>
      <c r="G278" s="3"/>
      <c r="H278" s="50"/>
      <c r="I278" s="50"/>
    </row>
    <row r="279" spans="1:9" ht="12">
      <c r="A279" s="44"/>
      <c r="B279"/>
      <c r="C279"/>
      <c r="D279"/>
      <c r="G279" s="3"/>
      <c r="H279" s="50"/>
      <c r="I279" s="50"/>
    </row>
    <row r="280" spans="1:9" ht="12">
      <c r="A280" s="44"/>
      <c r="B280"/>
      <c r="C280"/>
      <c r="D280"/>
      <c r="G280" s="3"/>
      <c r="H280" s="50"/>
      <c r="I280" s="50"/>
    </row>
    <row r="281" spans="1:9" ht="12">
      <c r="A281" s="44"/>
      <c r="B281"/>
      <c r="C281"/>
      <c r="D281"/>
      <c r="G281" s="3"/>
      <c r="H281" s="50"/>
      <c r="I281" s="50"/>
    </row>
    <row r="282" spans="1:9" ht="12">
      <c r="A282" s="44"/>
      <c r="B282"/>
      <c r="C282"/>
      <c r="D282"/>
      <c r="G282" s="3"/>
      <c r="H282" s="50"/>
      <c r="I282" s="50"/>
    </row>
    <row r="283" spans="1:9" ht="12">
      <c r="A283" s="44"/>
      <c r="B283"/>
      <c r="C283"/>
      <c r="D283"/>
      <c r="G283" s="3"/>
      <c r="H283" s="50"/>
      <c r="I283" s="50"/>
    </row>
    <row r="284" spans="1:9" ht="12">
      <c r="A284" s="44"/>
      <c r="B284"/>
      <c r="C284"/>
      <c r="D284"/>
      <c r="G284" s="3"/>
      <c r="H284" s="50"/>
      <c r="I284" s="50"/>
    </row>
    <row r="285" spans="1:9" ht="12">
      <c r="A285" s="44"/>
      <c r="B285"/>
      <c r="C285"/>
      <c r="D285"/>
      <c r="G285" s="3"/>
      <c r="H285" s="50"/>
      <c r="I285" s="50"/>
    </row>
    <row r="286" spans="1:9" ht="12">
      <c r="A286" s="44"/>
      <c r="B286"/>
      <c r="C286"/>
      <c r="D286"/>
      <c r="G286" s="3"/>
      <c r="H286" s="50"/>
      <c r="I286" s="50"/>
    </row>
    <row r="287" spans="1:9" ht="12">
      <c r="A287" s="44"/>
      <c r="B287"/>
      <c r="C287"/>
      <c r="D287"/>
      <c r="G287" s="3"/>
      <c r="H287" s="50"/>
      <c r="I287" s="50"/>
    </row>
    <row r="288" spans="1:9" ht="12">
      <c r="A288" s="44"/>
      <c r="B288"/>
      <c r="C288"/>
      <c r="D288"/>
      <c r="G288" s="3"/>
      <c r="H288" s="50"/>
      <c r="I288" s="50"/>
    </row>
    <row r="289" spans="1:9" ht="12">
      <c r="A289" s="44"/>
      <c r="B289"/>
      <c r="C289"/>
      <c r="D289"/>
      <c r="G289" s="3"/>
      <c r="H289" s="50"/>
      <c r="I289" s="50"/>
    </row>
    <row r="290" spans="1:9" ht="12">
      <c r="A290" s="44"/>
      <c r="B290"/>
      <c r="C290"/>
      <c r="D290"/>
      <c r="G290" s="3"/>
      <c r="H290" s="50"/>
      <c r="I290" s="50"/>
    </row>
    <row r="291" spans="1:9" ht="12">
      <c r="A291" s="44"/>
      <c r="B291"/>
      <c r="C291"/>
      <c r="D291"/>
      <c r="G291" s="3"/>
      <c r="H291" s="50"/>
      <c r="I291" s="50"/>
    </row>
    <row r="292" spans="1:9" ht="12">
      <c r="A292" s="44"/>
      <c r="B292"/>
      <c r="C292"/>
      <c r="D292"/>
      <c r="G292" s="3"/>
      <c r="H292" s="50"/>
      <c r="I292" s="50"/>
    </row>
    <row r="293" spans="1:9" ht="12">
      <c r="A293" s="44"/>
      <c r="B293"/>
      <c r="C293"/>
      <c r="D293"/>
      <c r="G293" s="3"/>
      <c r="H293" s="50"/>
      <c r="I293" s="50"/>
    </row>
    <row r="294" spans="1:9" ht="12">
      <c r="A294" s="44"/>
      <c r="B294"/>
      <c r="C294"/>
      <c r="D294"/>
      <c r="G294" s="3"/>
      <c r="H294" s="50"/>
      <c r="I294" s="50"/>
    </row>
    <row r="295" spans="1:9" ht="12">
      <c r="A295" s="44"/>
      <c r="B295"/>
      <c r="C295"/>
      <c r="D295"/>
      <c r="G295" s="3"/>
      <c r="H295" s="50"/>
      <c r="I295" s="50"/>
    </row>
    <row r="296" spans="1:9" ht="12">
      <c r="A296" s="44"/>
      <c r="B296"/>
      <c r="C296"/>
      <c r="D296"/>
      <c r="G296" s="3"/>
      <c r="H296" s="50"/>
      <c r="I296" s="50"/>
    </row>
    <row r="297" spans="1:9" ht="12">
      <c r="A297" s="44"/>
      <c r="B297"/>
      <c r="C297"/>
      <c r="D297"/>
      <c r="G297" s="3"/>
      <c r="H297" s="50"/>
      <c r="I297" s="50"/>
    </row>
    <row r="298" spans="1:9" ht="12">
      <c r="A298" s="44"/>
      <c r="B298"/>
      <c r="C298"/>
      <c r="D298"/>
      <c r="G298" s="3"/>
      <c r="H298" s="50"/>
      <c r="I298" s="50"/>
    </row>
    <row r="299" spans="1:9" ht="12">
      <c r="A299" s="44"/>
      <c r="B299"/>
      <c r="C299"/>
      <c r="D299"/>
      <c r="G299" s="3"/>
      <c r="H299" s="50"/>
      <c r="I299" s="50"/>
    </row>
    <row r="300" spans="1:9" ht="12">
      <c r="A300" s="44"/>
      <c r="B300"/>
      <c r="C300"/>
      <c r="D300"/>
      <c r="G300" s="3"/>
      <c r="H300" s="50"/>
      <c r="I300" s="50"/>
    </row>
    <row r="301" spans="1:9" ht="12">
      <c r="A301" s="44"/>
      <c r="B301"/>
      <c r="C301"/>
      <c r="D301"/>
      <c r="G301" s="3"/>
      <c r="H301" s="50"/>
      <c r="I301" s="50"/>
    </row>
    <row r="302" spans="1:9" ht="12">
      <c r="A302" s="44"/>
      <c r="B302"/>
      <c r="C302"/>
      <c r="D302"/>
      <c r="G302" s="3"/>
      <c r="H302" s="50"/>
      <c r="I302" s="50"/>
    </row>
    <row r="303" spans="1:9" ht="12">
      <c r="A303" s="44"/>
      <c r="B303"/>
      <c r="C303"/>
      <c r="D303"/>
      <c r="G303" s="3"/>
      <c r="H303" s="50"/>
      <c r="I303" s="50"/>
    </row>
    <row r="304" spans="1:9" ht="12">
      <c r="A304" s="44"/>
      <c r="B304"/>
      <c r="C304"/>
      <c r="D304"/>
      <c r="G304" s="3"/>
      <c r="H304" s="50"/>
      <c r="I304" s="50"/>
    </row>
    <row r="305" spans="1:9" ht="12">
      <c r="A305" s="44"/>
      <c r="B305"/>
      <c r="C305"/>
      <c r="D305"/>
      <c r="G305" s="3"/>
      <c r="H305" s="50"/>
      <c r="I305" s="50"/>
    </row>
    <row r="306" spans="1:9" ht="12">
      <c r="A306" s="44"/>
      <c r="B306"/>
      <c r="C306"/>
      <c r="D306"/>
      <c r="G306" s="3"/>
      <c r="H306" s="50"/>
      <c r="I306" s="50"/>
    </row>
    <row r="307" spans="1:9" ht="12">
      <c r="A307" s="44"/>
      <c r="B307"/>
      <c r="C307"/>
      <c r="D307"/>
      <c r="G307" s="3"/>
      <c r="H307" s="50"/>
      <c r="I307" s="50"/>
    </row>
    <row r="308" spans="1:9" ht="12">
      <c r="A308" s="44"/>
      <c r="B308"/>
      <c r="C308"/>
      <c r="D308"/>
      <c r="G308" s="3"/>
      <c r="H308" s="50"/>
      <c r="I308" s="50"/>
    </row>
    <row r="309" spans="1:9" ht="12">
      <c r="A309" s="44"/>
      <c r="B309"/>
      <c r="C309"/>
      <c r="D309"/>
      <c r="G309" s="3"/>
      <c r="H309" s="50"/>
      <c r="I309" s="50"/>
    </row>
    <row r="310" spans="1:9" ht="12">
      <c r="A310" s="44"/>
      <c r="B310"/>
      <c r="C310"/>
      <c r="D310"/>
      <c r="G310" s="3"/>
      <c r="H310" s="50"/>
      <c r="I310" s="50"/>
    </row>
    <row r="311" spans="1:9" ht="12">
      <c r="A311" s="44"/>
      <c r="B311"/>
      <c r="C311"/>
      <c r="D311"/>
      <c r="G311" s="3"/>
      <c r="H311" s="50"/>
      <c r="I311" s="50"/>
    </row>
    <row r="312" spans="1:9" ht="12">
      <c r="A312" s="44"/>
      <c r="B312"/>
      <c r="C312"/>
      <c r="D312"/>
      <c r="G312" s="3"/>
      <c r="H312" s="50"/>
      <c r="I312" s="50"/>
    </row>
    <row r="313" spans="1:9" ht="12">
      <c r="A313" s="44"/>
      <c r="B313"/>
      <c r="C313"/>
      <c r="D313"/>
      <c r="G313" s="3"/>
      <c r="H313" s="50"/>
      <c r="I313" s="50"/>
    </row>
    <row r="314" spans="1:9" ht="12">
      <c r="A314" s="44"/>
      <c r="B314"/>
      <c r="C314"/>
      <c r="D314"/>
      <c r="G314" s="3"/>
      <c r="H314" s="50"/>
      <c r="I314" s="50"/>
    </row>
    <row r="315" spans="1:9" ht="12">
      <c r="A315" s="44"/>
      <c r="B315"/>
      <c r="C315"/>
      <c r="D315"/>
      <c r="G315" s="3"/>
      <c r="H315" s="50"/>
      <c r="I315" s="50"/>
    </row>
    <row r="316" spans="1:9" ht="12">
      <c r="A316" s="44"/>
      <c r="B316"/>
      <c r="C316"/>
      <c r="D316"/>
      <c r="G316" s="3"/>
      <c r="H316" s="50"/>
      <c r="I316" s="50"/>
    </row>
    <row r="317" spans="1:9" ht="12">
      <c r="A317" s="44"/>
      <c r="B317"/>
      <c r="C317"/>
      <c r="D317"/>
      <c r="G317" s="3"/>
      <c r="H317" s="50"/>
      <c r="I317" s="50"/>
    </row>
    <row r="318" spans="1:9" ht="12">
      <c r="A318" s="44"/>
      <c r="B318"/>
      <c r="C318"/>
      <c r="D318"/>
      <c r="G318" s="3"/>
      <c r="H318" s="50"/>
      <c r="I318" s="50"/>
    </row>
    <row r="319" spans="1:9" ht="12">
      <c r="A319" s="44"/>
      <c r="B319"/>
      <c r="C319"/>
      <c r="D319"/>
      <c r="G319" s="3"/>
      <c r="H319" s="50"/>
      <c r="I319" s="50"/>
    </row>
    <row r="320" spans="1:9" ht="12">
      <c r="A320" s="44"/>
      <c r="B320"/>
      <c r="C320"/>
      <c r="D320"/>
      <c r="G320" s="3"/>
      <c r="H320" s="50"/>
      <c r="I320" s="50"/>
    </row>
    <row r="321" spans="1:9" ht="12">
      <c r="A321" s="44"/>
      <c r="B321"/>
      <c r="C321"/>
      <c r="D321"/>
      <c r="G321" s="3"/>
      <c r="H321" s="50"/>
      <c r="I321" s="50"/>
    </row>
    <row r="322" spans="1:9" ht="12">
      <c r="A322" s="44"/>
      <c r="B322"/>
      <c r="C322"/>
      <c r="D322"/>
      <c r="G322" s="3"/>
      <c r="H322" s="50"/>
      <c r="I322" s="50"/>
    </row>
  </sheetData>
  <sheetProtection/>
  <printOptions/>
  <pageMargins left="0.5" right="0" top="1" bottom="1" header="0.5" footer="0.5"/>
  <pageSetup horizontalDpi="600" verticalDpi="600" orientation="landscape" scale="90"/>
  <headerFooter alignWithMargins="0">
    <oddHeader>&amp;C&amp;"Arial,Bold"&amp;14MCCBL Vendor Payment Lists-CES</oddHeader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Dang</dc:creator>
  <cp:keywords/>
  <dc:description/>
  <cp:lastModifiedBy>Eric Nicholson</cp:lastModifiedBy>
  <cp:lastPrinted>2013-01-15T16:50:03Z</cp:lastPrinted>
  <dcterms:created xsi:type="dcterms:W3CDTF">2002-05-03T15:17:04Z</dcterms:created>
  <dcterms:modified xsi:type="dcterms:W3CDTF">2013-07-11T14:39:26Z</dcterms:modified>
  <cp:category/>
  <cp:version/>
  <cp:contentType/>
  <cp:contentStatus/>
</cp:coreProperties>
</file>