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<sst xmlns="http://schemas.openxmlformats.org/spreadsheetml/2006/main" count="369" uniqueCount="82">
  <si>
    <t>Approved Change</t>
  </si>
  <si>
    <t>FY 2010</t>
  </si>
  <si>
    <t>FY 2011</t>
  </si>
  <si>
    <t>Amount</t>
  </si>
  <si>
    <t>%</t>
  </si>
  <si>
    <t>UNIVERSITY OF MARYLAND, BALTIMORE</t>
  </si>
  <si>
    <t>SCHOOL OF DENTISTRY</t>
  </si>
  <si>
    <t>DDS Program</t>
  </si>
  <si>
    <t xml:space="preserve">   In-State Tuition</t>
  </si>
  <si>
    <t xml:space="preserve">   Out-of-State Tuition</t>
  </si>
  <si>
    <t xml:space="preserve">          Technology Fee</t>
  </si>
  <si>
    <t xml:space="preserve">          Auxiliary Fees:</t>
  </si>
  <si>
    <t xml:space="preserve">            Student Government Association</t>
  </si>
  <si>
    <t xml:space="preserve">            Transportation</t>
  </si>
  <si>
    <t xml:space="preserve">            Student Activities</t>
  </si>
  <si>
    <t xml:space="preserve">            Supporting Facilities</t>
  </si>
  <si>
    <t xml:space="preserve">    Total In-State DDS Program</t>
  </si>
  <si>
    <t xml:space="preserve">    Total Out-of-State DDS Program</t>
  </si>
  <si>
    <t>Post Graduate Program</t>
  </si>
  <si>
    <t xml:space="preserve">   Total In-State Post Graduate Program</t>
  </si>
  <si>
    <t xml:space="preserve">   Total Out-of-State Post Graduate Program</t>
  </si>
  <si>
    <t>Graduate - Masters</t>
  </si>
  <si>
    <t xml:space="preserve">   In-State Tuition - per credit hour</t>
  </si>
  <si>
    <t xml:space="preserve">   Out-of-State Tuition - per credit hour</t>
  </si>
  <si>
    <t xml:space="preserve">          Technology Fee - per credit hour</t>
  </si>
  <si>
    <t xml:space="preserve">          Auxiliary Fees - Flat rate:</t>
  </si>
  <si>
    <t xml:space="preserve">            Supporting Facilities- per credit</t>
  </si>
  <si>
    <t>n/a</t>
  </si>
  <si>
    <t>Graduate - Ph D</t>
  </si>
  <si>
    <t>Dental Hygiene - Undergraduate</t>
  </si>
  <si>
    <t xml:space="preserve">    Total In-State Dental Hygiene</t>
  </si>
  <si>
    <t xml:space="preserve">    Total Out-of-State Dental Hygiene</t>
  </si>
  <si>
    <t>SCHOOL OF LAW</t>
  </si>
  <si>
    <t>Day Division</t>
  </si>
  <si>
    <t xml:space="preserve">   Total In-State Day Division</t>
  </si>
  <si>
    <t xml:space="preserve">   Total Out-of-State Day Division</t>
  </si>
  <si>
    <t>Evening Division</t>
  </si>
  <si>
    <t xml:space="preserve">    Total In-State Evening Division</t>
  </si>
  <si>
    <t xml:space="preserve">    Total Out-of-State Evening Division</t>
  </si>
  <si>
    <t>Day &amp; Evening Division</t>
  </si>
  <si>
    <t xml:space="preserve">            Student Activities - Day</t>
  </si>
  <si>
    <t xml:space="preserve">            Student Activities - Evening</t>
  </si>
  <si>
    <t>SCHOOL OF MEDICINE</t>
  </si>
  <si>
    <t>M.D. Program</t>
  </si>
  <si>
    <t xml:space="preserve">    Total In-State MD Program</t>
  </si>
  <si>
    <t xml:space="preserve">    Total Out-of-State MD Program</t>
  </si>
  <si>
    <t>Medicine Graduate - Masters</t>
  </si>
  <si>
    <t>Master's Genetic Counseling</t>
  </si>
  <si>
    <t xml:space="preserve">          Auxiliary Fees - Flat Rate:</t>
  </si>
  <si>
    <t xml:space="preserve">          Total In-State Genetic Counseling</t>
  </si>
  <si>
    <t xml:space="preserve">          Total Out-of-State Genetic Counseling</t>
  </si>
  <si>
    <t>Medical &amp; Research Technology - Undergraduate</t>
  </si>
  <si>
    <t xml:space="preserve">    Total In-State Medical &amp; Research Technology</t>
  </si>
  <si>
    <t xml:space="preserve">    Total Out-of-State Medical &amp; Research Technology</t>
  </si>
  <si>
    <t>Medical &amp; Research Technology - Post Baccalaureate</t>
  </si>
  <si>
    <t>Medical Research Technology - Undergraduate</t>
  </si>
  <si>
    <t>Medical &amp; Research Technology - Graduate</t>
  </si>
  <si>
    <t>Physical Therapy  - Doctorate (All PT Students)</t>
  </si>
  <si>
    <t>SCHOOL OF PUBLIC HEALTH</t>
  </si>
  <si>
    <t>Master's in Public Health</t>
  </si>
  <si>
    <t>SCHOOL OF NURSING</t>
  </si>
  <si>
    <t>Undergraduate</t>
  </si>
  <si>
    <t xml:space="preserve">          Auxiliary Fees </t>
  </si>
  <si>
    <t>Total In-State School of Nursing</t>
  </si>
  <si>
    <t>Total Out-of-State School of Nursing</t>
  </si>
  <si>
    <t>Graduate - Masters CNL</t>
  </si>
  <si>
    <t xml:space="preserve">Graduate - Masters Other </t>
  </si>
  <si>
    <t>Nursing  DNP</t>
  </si>
  <si>
    <t>SCHOOL OF PHARMACY</t>
  </si>
  <si>
    <t>Pharmacy D Program</t>
  </si>
  <si>
    <t>Total In-State School of Pharm D Program</t>
  </si>
  <si>
    <t>Total Out-of-State School of Pharm D Program</t>
  </si>
  <si>
    <t>Non-Traditional/Pharm D</t>
  </si>
  <si>
    <t>SCHOOL OF SOCIAL WORK</t>
  </si>
  <si>
    <t>Master's Programs</t>
  </si>
  <si>
    <t xml:space="preserve">    Total In-State School of Social Work</t>
  </si>
  <si>
    <t xml:space="preserve">    Total Out-of-State School of Social Work</t>
  </si>
  <si>
    <t>Masters</t>
  </si>
  <si>
    <t>Ph D</t>
  </si>
  <si>
    <t>*Supporting facilities fee for part-time changed from a flat rate to a per credit hour rate in FY 2011</t>
  </si>
  <si>
    <t>SCHEDULE OF TUITION AND MANDATORY FEES</t>
  </si>
  <si>
    <t>Fiscal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</si>
</sst>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  <xf numFmtId="3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9" fontId="2" fillId="0" borderId="0" xfId="19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15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0"/>
  <sheetViews>
    <sheetView tabSelected="1" workbookViewId="0" topLeftCell="A1">
      <selection activeCell="F2" sqref="F2"/>
    </sheetView>
  </sheetViews>
  <sheetFormatPr defaultColWidth="9.140625" defaultRowHeight="12.75"/>
  <cols>
    <col min="1" max="1" width="81.8515625" style="0" bestFit="1" customWidth="1"/>
    <col min="2" max="4" width="7.28125" style="0" bestFit="1" customWidth="1"/>
    <col min="5" max="5" width="7.57421875" style="0" bestFit="1" customWidth="1"/>
  </cols>
  <sheetData>
    <row r="1" spans="1:5" ht="12.75">
      <c r="A1" s="43" t="s">
        <v>80</v>
      </c>
      <c r="B1" s="43"/>
      <c r="C1" s="43"/>
      <c r="D1" s="43"/>
      <c r="E1" s="43"/>
    </row>
    <row r="2" spans="1:5" ht="12.75">
      <c r="A2" s="43" t="s">
        <v>81</v>
      </c>
      <c r="B2" s="43"/>
      <c r="C2" s="43"/>
      <c r="D2" s="43"/>
      <c r="E2" s="43"/>
    </row>
    <row r="3" spans="1:5" ht="12.75">
      <c r="A3" s="1"/>
      <c r="B3" s="1"/>
      <c r="C3" s="1"/>
      <c r="D3" s="1"/>
      <c r="E3" s="1"/>
    </row>
    <row r="4" spans="1:5" ht="12.75">
      <c r="A4" s="2"/>
      <c r="B4" s="3"/>
      <c r="C4" s="4"/>
      <c r="D4" s="5" t="s">
        <v>0</v>
      </c>
      <c r="E4" s="6"/>
    </row>
    <row r="5" spans="1:5" ht="12.75">
      <c r="A5" s="7"/>
      <c r="B5" s="8" t="s">
        <v>1</v>
      </c>
      <c r="C5" s="8" t="s">
        <v>2</v>
      </c>
      <c r="D5" s="9" t="s">
        <v>3</v>
      </c>
      <c r="E5" s="10" t="s">
        <v>4</v>
      </c>
    </row>
    <row r="6" spans="1:5" ht="12.75">
      <c r="A6" s="7"/>
      <c r="B6" s="11"/>
      <c r="C6" s="8"/>
      <c r="D6" s="9"/>
      <c r="E6" s="10"/>
    </row>
    <row r="7" spans="1:5" ht="12.75">
      <c r="A7" s="12" t="s">
        <v>5</v>
      </c>
      <c r="B7" s="7"/>
      <c r="C7" s="13"/>
      <c r="D7" s="7"/>
      <c r="E7" s="14"/>
    </row>
    <row r="8" spans="1:5" ht="12.75">
      <c r="A8" s="15" t="s">
        <v>6</v>
      </c>
      <c r="B8" s="7"/>
      <c r="C8" s="13"/>
      <c r="D8" s="7"/>
      <c r="E8" s="14"/>
    </row>
    <row r="9" spans="1:5" ht="12.75">
      <c r="A9" s="16" t="s">
        <v>7</v>
      </c>
      <c r="B9" s="17"/>
      <c r="C9" s="18"/>
      <c r="D9" s="19"/>
      <c r="E9" s="20"/>
    </row>
    <row r="10" spans="1:5" ht="12.75">
      <c r="A10" s="16" t="s">
        <v>8</v>
      </c>
      <c r="B10" s="21">
        <v>21352</v>
      </c>
      <c r="C10" s="21">
        <v>22936</v>
      </c>
      <c r="D10" s="19">
        <f>C10-B10</f>
        <v>1584</v>
      </c>
      <c r="E10" s="20">
        <f>D10/B10</f>
        <v>0.07418508804795804</v>
      </c>
    </row>
    <row r="11" spans="1:5" ht="12.75">
      <c r="A11" s="16" t="s">
        <v>9</v>
      </c>
      <c r="B11" s="21">
        <v>47108</v>
      </c>
      <c r="C11" s="21">
        <v>50650</v>
      </c>
      <c r="D11" s="19">
        <f>C11-B11</f>
        <v>3542</v>
      </c>
      <c r="E11" s="20">
        <f>D11/B11</f>
        <v>0.07518892757068862</v>
      </c>
    </row>
    <row r="12" spans="1:5" ht="12.75">
      <c r="A12" s="2" t="s">
        <v>10</v>
      </c>
      <c r="B12" s="18">
        <v>120</v>
      </c>
      <c r="C12" s="18">
        <v>120</v>
      </c>
      <c r="D12" s="17">
        <f>C12-B12</f>
        <v>0</v>
      </c>
      <c r="E12" s="22">
        <f>D12/B12</f>
        <v>0</v>
      </c>
    </row>
    <row r="13" spans="1:5" ht="12.75">
      <c r="A13" s="2" t="s">
        <v>11</v>
      </c>
      <c r="B13" s="18"/>
      <c r="C13" s="18"/>
      <c r="D13" s="19"/>
      <c r="E13" s="20"/>
    </row>
    <row r="14" spans="1:5" ht="12.75">
      <c r="A14" s="2" t="s">
        <v>12</v>
      </c>
      <c r="B14" s="18">
        <v>20</v>
      </c>
      <c r="C14" s="18">
        <v>20</v>
      </c>
      <c r="D14" s="17">
        <f>C14-B14</f>
        <v>0</v>
      </c>
      <c r="E14" s="22">
        <f>D14/B14</f>
        <v>0</v>
      </c>
    </row>
    <row r="15" spans="1:5" ht="12.75">
      <c r="A15" s="2" t="s">
        <v>13</v>
      </c>
      <c r="B15" s="18">
        <v>28</v>
      </c>
      <c r="C15" s="18">
        <v>28</v>
      </c>
      <c r="D15" s="17">
        <f>C15-B15</f>
        <v>0</v>
      </c>
      <c r="E15" s="22">
        <f>D15/B15</f>
        <v>0</v>
      </c>
    </row>
    <row r="16" spans="1:5" ht="12.75">
      <c r="A16" s="2" t="s">
        <v>14</v>
      </c>
      <c r="B16" s="18">
        <v>94</v>
      </c>
      <c r="C16" s="18">
        <v>94</v>
      </c>
      <c r="D16" s="17">
        <f>C16-B16</f>
        <v>0</v>
      </c>
      <c r="E16" s="22">
        <f>D16/B16</f>
        <v>0</v>
      </c>
    </row>
    <row r="17" spans="1:5" ht="12.75">
      <c r="A17" s="2" t="s">
        <v>15</v>
      </c>
      <c r="B17" s="23">
        <v>823</v>
      </c>
      <c r="C17" s="23">
        <v>1386</v>
      </c>
      <c r="D17" s="24">
        <f>C17-B17</f>
        <v>563</v>
      </c>
      <c r="E17" s="22">
        <f>D17/B17</f>
        <v>0.68408262454435</v>
      </c>
    </row>
    <row r="18" spans="1:5" ht="12.75">
      <c r="A18" s="25" t="s">
        <v>16</v>
      </c>
      <c r="B18" s="21">
        <f>+B10+B$14+B$16+B$17+B$15+B$12</f>
        <v>22437</v>
      </c>
      <c r="C18" s="21">
        <f>+C10+C$14+C$16+C$17+C$15+C$12</f>
        <v>24584</v>
      </c>
      <c r="D18" s="19">
        <f>C18-B18</f>
        <v>2147</v>
      </c>
      <c r="E18" s="20">
        <f>D18/B18</f>
        <v>0.09569015465525695</v>
      </c>
    </row>
    <row r="19" spans="1:5" ht="12.75">
      <c r="A19" s="25" t="s">
        <v>17</v>
      </c>
      <c r="B19" s="21">
        <f>+B11+B$14+B$16+B$17+B$15+B$12</f>
        <v>48193</v>
      </c>
      <c r="C19" s="21">
        <f>+C11+C$14+C$16+C$17+C$15+C$12</f>
        <v>52298</v>
      </c>
      <c r="D19" s="19">
        <f>C19-B19</f>
        <v>4105</v>
      </c>
      <c r="E19" s="20">
        <f>D19/B19</f>
        <v>0.08517834540285933</v>
      </c>
    </row>
    <row r="20" spans="1:5" ht="12.75">
      <c r="A20" s="15"/>
      <c r="B20" s="13"/>
      <c r="C20" s="13"/>
      <c r="D20" s="7"/>
      <c r="E20" s="14"/>
    </row>
    <row r="21" spans="1:5" ht="12.75">
      <c r="A21" s="16" t="s">
        <v>18</v>
      </c>
      <c r="B21" s="13"/>
      <c r="C21" s="13"/>
      <c r="D21" s="7"/>
      <c r="E21" s="14"/>
    </row>
    <row r="22" spans="1:5" ht="12.75">
      <c r="A22" s="16" t="s">
        <v>8</v>
      </c>
      <c r="B22" s="21">
        <v>19728</v>
      </c>
      <c r="C22" s="21">
        <v>21189</v>
      </c>
      <c r="D22" s="19">
        <f>C22-B22</f>
        <v>1461</v>
      </c>
      <c r="E22" s="20">
        <f>D22/B22</f>
        <v>0.07405717761557178</v>
      </c>
    </row>
    <row r="23" spans="1:5" ht="12.75">
      <c r="A23" s="16" t="s">
        <v>9</v>
      </c>
      <c r="B23" s="21">
        <v>36812</v>
      </c>
      <c r="C23" s="21">
        <v>39571</v>
      </c>
      <c r="D23" s="19">
        <f>C23-B23</f>
        <v>2759</v>
      </c>
      <c r="E23" s="20">
        <f>D23/B23</f>
        <v>0.07494838639574052</v>
      </c>
    </row>
    <row r="24" spans="1:5" ht="12.75">
      <c r="A24" s="2" t="s">
        <v>10</v>
      </c>
      <c r="B24" s="18">
        <v>120</v>
      </c>
      <c r="C24" s="18">
        <v>120</v>
      </c>
      <c r="D24" s="17">
        <f>C24-B24</f>
        <v>0</v>
      </c>
      <c r="E24" s="22">
        <f>D24/B24</f>
        <v>0</v>
      </c>
    </row>
    <row r="25" spans="1:5" ht="12.75">
      <c r="A25" s="2" t="s">
        <v>11</v>
      </c>
      <c r="B25" s="18"/>
      <c r="C25" s="18"/>
      <c r="D25" s="19"/>
      <c r="E25" s="20"/>
    </row>
    <row r="26" spans="1:5" ht="12.75">
      <c r="A26" s="2" t="s">
        <v>12</v>
      </c>
      <c r="B26" s="18">
        <v>20</v>
      </c>
      <c r="C26" s="18">
        <v>20</v>
      </c>
      <c r="D26" s="17">
        <f>C26-B26</f>
        <v>0</v>
      </c>
      <c r="E26" s="22">
        <f>D26/B26</f>
        <v>0</v>
      </c>
    </row>
    <row r="27" spans="1:5" ht="12.75">
      <c r="A27" s="26" t="s">
        <v>13</v>
      </c>
      <c r="B27" s="18">
        <v>28</v>
      </c>
      <c r="C27" s="18">
        <v>28</v>
      </c>
      <c r="D27" s="17">
        <f>C27-B27</f>
        <v>0</v>
      </c>
      <c r="E27" s="22">
        <f>D27/B27</f>
        <v>0</v>
      </c>
    </row>
    <row r="28" spans="1:5" ht="12.75">
      <c r="A28" s="2" t="s">
        <v>14</v>
      </c>
      <c r="B28" s="18">
        <v>75</v>
      </c>
      <c r="C28" s="18">
        <v>75</v>
      </c>
      <c r="D28" s="17">
        <f>C28-B28</f>
        <v>0</v>
      </c>
      <c r="E28" s="22">
        <f>D28/B28</f>
        <v>0</v>
      </c>
    </row>
    <row r="29" spans="1:5" ht="12.75">
      <c r="A29" s="2" t="s">
        <v>15</v>
      </c>
      <c r="B29" s="23">
        <v>823</v>
      </c>
      <c r="C29" s="23">
        <v>1386</v>
      </c>
      <c r="D29" s="24">
        <f>C29-B29</f>
        <v>563</v>
      </c>
      <c r="E29" s="22">
        <f>D29/B29</f>
        <v>0.68408262454435</v>
      </c>
    </row>
    <row r="30" spans="1:5" ht="12.75">
      <c r="A30" s="25" t="s">
        <v>19</v>
      </c>
      <c r="B30" s="21">
        <f>+B22+B$26+B$28+B$29+B$27+B$24</f>
        <v>20794</v>
      </c>
      <c r="C30" s="21">
        <f>+C22+C$26+C$28+C$29+C$27+C$24</f>
        <v>22818</v>
      </c>
      <c r="D30" s="19">
        <f>C30-B30</f>
        <v>2024</v>
      </c>
      <c r="E30" s="20">
        <f>D30/B30</f>
        <v>0.0973357699336347</v>
      </c>
    </row>
    <row r="31" spans="1:5" ht="12.75">
      <c r="A31" s="25" t="s">
        <v>20</v>
      </c>
      <c r="B31" s="21">
        <f>+B23+B$26+B$28+B$29+B$27+B$24</f>
        <v>37878</v>
      </c>
      <c r="C31" s="21">
        <f>+C23+C$26+C$28+C$29+C$27+C$24</f>
        <v>41200</v>
      </c>
      <c r="D31" s="19">
        <f>C31-B31</f>
        <v>3322</v>
      </c>
      <c r="E31" s="20">
        <f>D31/B31</f>
        <v>0.08770262421458366</v>
      </c>
    </row>
    <row r="32" spans="1:5" ht="12.75">
      <c r="A32" s="25"/>
      <c r="B32" s="18"/>
      <c r="C32" s="18"/>
      <c r="D32" s="19"/>
      <c r="E32" s="20"/>
    </row>
    <row r="33" spans="1:5" ht="12.75">
      <c r="A33" s="16" t="s">
        <v>21</v>
      </c>
      <c r="B33" s="18"/>
      <c r="C33" s="18"/>
      <c r="D33" s="19"/>
      <c r="E33" s="20"/>
    </row>
    <row r="34" spans="1:5" ht="12.75">
      <c r="A34" s="16" t="s">
        <v>22</v>
      </c>
      <c r="B34" s="21">
        <v>485</v>
      </c>
      <c r="C34" s="21">
        <v>507</v>
      </c>
      <c r="D34" s="19">
        <f>C34-B34</f>
        <v>22</v>
      </c>
      <c r="E34" s="20">
        <f>D34/B34</f>
        <v>0.04536082474226804</v>
      </c>
    </row>
    <row r="35" spans="1:5" ht="12.75">
      <c r="A35" s="16" t="s">
        <v>23</v>
      </c>
      <c r="B35" s="21">
        <v>869</v>
      </c>
      <c r="C35" s="21">
        <v>910</v>
      </c>
      <c r="D35" s="19">
        <f>C35-B35</f>
        <v>41</v>
      </c>
      <c r="E35" s="20">
        <f>D35/B35</f>
        <v>0.047180667433831994</v>
      </c>
    </row>
    <row r="36" spans="1:5" ht="12.75">
      <c r="A36" s="2" t="s">
        <v>24</v>
      </c>
      <c r="B36" s="18">
        <v>10</v>
      </c>
      <c r="C36" s="18">
        <v>10</v>
      </c>
      <c r="D36" s="17">
        <f>C36-B36</f>
        <v>0</v>
      </c>
      <c r="E36" s="22">
        <f>D36/B36</f>
        <v>0</v>
      </c>
    </row>
    <row r="37" spans="1:5" ht="12.75">
      <c r="A37" s="26" t="s">
        <v>25</v>
      </c>
      <c r="B37" s="18"/>
      <c r="C37" s="18"/>
      <c r="D37" s="19"/>
      <c r="E37" s="20"/>
    </row>
    <row r="38" spans="1:5" ht="12.75">
      <c r="A38" s="2" t="s">
        <v>12</v>
      </c>
      <c r="B38" s="18">
        <v>20</v>
      </c>
      <c r="C38" s="18">
        <v>20</v>
      </c>
      <c r="D38" s="17">
        <f>C38-B38</f>
        <v>0</v>
      </c>
      <c r="E38" s="22">
        <f>D38/B38</f>
        <v>0</v>
      </c>
    </row>
    <row r="39" spans="1:5" ht="12.75">
      <c r="A39" s="26" t="s">
        <v>13</v>
      </c>
      <c r="B39" s="18">
        <v>28</v>
      </c>
      <c r="C39" s="18">
        <v>28</v>
      </c>
      <c r="D39" s="17">
        <f>C39-B39</f>
        <v>0</v>
      </c>
      <c r="E39" s="22">
        <f>D39/B39</f>
        <v>0</v>
      </c>
    </row>
    <row r="40" spans="1:5" ht="12.75">
      <c r="A40" s="2" t="s">
        <v>14</v>
      </c>
      <c r="B40" s="18">
        <v>46</v>
      </c>
      <c r="C40" s="18">
        <v>46</v>
      </c>
      <c r="D40" s="17">
        <f>C40-B40</f>
        <v>0</v>
      </c>
      <c r="E40" s="22">
        <f>D40/B40</f>
        <v>0</v>
      </c>
    </row>
    <row r="41" spans="1:5" ht="12.75">
      <c r="A41" s="2" t="s">
        <v>15</v>
      </c>
      <c r="B41" s="18">
        <v>496</v>
      </c>
      <c r="C41" s="18">
        <v>0</v>
      </c>
      <c r="D41" s="17">
        <f>C41-B41</f>
        <v>-496</v>
      </c>
      <c r="E41" s="22">
        <f>D41/B41</f>
        <v>-1</v>
      </c>
    </row>
    <row r="42" spans="1:5" ht="12.75">
      <c r="A42" s="2" t="s">
        <v>26</v>
      </c>
      <c r="B42" s="18" t="s">
        <v>27</v>
      </c>
      <c r="C42" s="18">
        <v>77</v>
      </c>
      <c r="D42" s="18">
        <v>77</v>
      </c>
      <c r="E42" s="27">
        <v>1</v>
      </c>
    </row>
    <row r="43" spans="1:5" ht="12.75">
      <c r="A43" s="25"/>
      <c r="B43" s="21"/>
      <c r="C43" s="21"/>
      <c r="D43" s="19"/>
      <c r="E43" s="28"/>
    </row>
    <row r="44" spans="1:5" ht="12.75">
      <c r="A44" s="16" t="s">
        <v>28</v>
      </c>
      <c r="B44" s="18"/>
      <c r="C44" s="18"/>
      <c r="D44" s="19"/>
      <c r="E44" s="20"/>
    </row>
    <row r="45" spans="1:5" ht="12.75">
      <c r="A45" s="16" t="s">
        <v>22</v>
      </c>
      <c r="B45" s="21">
        <v>405</v>
      </c>
      <c r="C45" s="21">
        <v>423</v>
      </c>
      <c r="D45" s="19">
        <f>C45-B45</f>
        <v>18</v>
      </c>
      <c r="E45" s="20">
        <f>D45/B45</f>
        <v>0.044444444444444446</v>
      </c>
    </row>
    <row r="46" spans="1:5" ht="12.75">
      <c r="A46" s="16" t="s">
        <v>23</v>
      </c>
      <c r="B46" s="21">
        <v>710</v>
      </c>
      <c r="C46" s="21">
        <v>743</v>
      </c>
      <c r="D46" s="19">
        <f>C46-B46</f>
        <v>33</v>
      </c>
      <c r="E46" s="20">
        <f>D46/B46</f>
        <v>0.04647887323943662</v>
      </c>
    </row>
    <row r="47" spans="1:5" ht="12.75">
      <c r="A47" s="2" t="s">
        <v>24</v>
      </c>
      <c r="B47" s="18">
        <v>10</v>
      </c>
      <c r="C47" s="18">
        <v>10</v>
      </c>
      <c r="D47" s="17">
        <f>C47-B47</f>
        <v>0</v>
      </c>
      <c r="E47" s="22">
        <f>D47/B47</f>
        <v>0</v>
      </c>
    </row>
    <row r="48" spans="1:5" ht="12.75">
      <c r="A48" s="26" t="s">
        <v>25</v>
      </c>
      <c r="B48" s="18"/>
      <c r="C48" s="18"/>
      <c r="D48" s="19"/>
      <c r="E48" s="20"/>
    </row>
    <row r="49" spans="1:5" ht="12.75">
      <c r="A49" s="2" t="s">
        <v>12</v>
      </c>
      <c r="B49" s="18">
        <v>20</v>
      </c>
      <c r="C49" s="18">
        <v>20</v>
      </c>
      <c r="D49" s="17">
        <f>C49-B49</f>
        <v>0</v>
      </c>
      <c r="E49" s="22">
        <f>D49/B49</f>
        <v>0</v>
      </c>
    </row>
    <row r="50" spans="1:5" ht="12.75">
      <c r="A50" s="26" t="s">
        <v>13</v>
      </c>
      <c r="B50" s="18">
        <v>28</v>
      </c>
      <c r="C50" s="18">
        <v>28</v>
      </c>
      <c r="D50" s="17">
        <f>C50-B50</f>
        <v>0</v>
      </c>
      <c r="E50" s="22">
        <f>D50/B50</f>
        <v>0</v>
      </c>
    </row>
    <row r="51" spans="1:5" ht="12.75">
      <c r="A51" s="2" t="s">
        <v>14</v>
      </c>
      <c r="B51" s="18">
        <v>46</v>
      </c>
      <c r="C51" s="18">
        <v>46</v>
      </c>
      <c r="D51" s="17">
        <f>C51-B51</f>
        <v>0</v>
      </c>
      <c r="E51" s="22">
        <f>D51/B51</f>
        <v>0</v>
      </c>
    </row>
    <row r="52" spans="1:5" ht="12.75">
      <c r="A52" s="2" t="s">
        <v>15</v>
      </c>
      <c r="B52" s="18">
        <v>496</v>
      </c>
      <c r="C52" s="18">
        <v>0</v>
      </c>
      <c r="D52" s="17">
        <f>C52-B52</f>
        <v>-496</v>
      </c>
      <c r="E52" s="22">
        <f>D52/B52</f>
        <v>-1</v>
      </c>
    </row>
    <row r="53" spans="1:5" ht="12.75">
      <c r="A53" s="2" t="s">
        <v>26</v>
      </c>
      <c r="B53" s="18" t="s">
        <v>27</v>
      </c>
      <c r="C53" s="18">
        <v>77</v>
      </c>
      <c r="D53" s="18">
        <v>77</v>
      </c>
      <c r="E53" s="27">
        <v>1</v>
      </c>
    </row>
    <row r="54" spans="1:5" ht="12.75">
      <c r="A54" s="25"/>
      <c r="B54" s="21"/>
      <c r="C54" s="21"/>
      <c r="D54" s="19"/>
      <c r="E54" s="28"/>
    </row>
    <row r="55" spans="1:5" ht="12.75">
      <c r="A55" s="16" t="s">
        <v>29</v>
      </c>
      <c r="B55" s="18"/>
      <c r="C55" s="18"/>
      <c r="D55" s="19"/>
      <c r="E55" s="20"/>
    </row>
    <row r="56" spans="1:5" ht="12.75">
      <c r="A56" s="16" t="s">
        <v>8</v>
      </c>
      <c r="B56" s="21">
        <v>4270</v>
      </c>
      <c r="C56" s="21">
        <f>B56*1.03</f>
        <v>4398.1</v>
      </c>
      <c r="D56" s="19">
        <f>C56-B56</f>
        <v>128.10000000000036</v>
      </c>
      <c r="E56" s="20">
        <f>D56/B56</f>
        <v>0.030000000000000086</v>
      </c>
    </row>
    <row r="57" spans="1:5" ht="12.75">
      <c r="A57" s="16" t="s">
        <v>9</v>
      </c>
      <c r="B57" s="21">
        <v>18150</v>
      </c>
      <c r="C57" s="21">
        <v>19501</v>
      </c>
      <c r="D57" s="19">
        <f>C57-B57</f>
        <v>1351</v>
      </c>
      <c r="E57" s="20">
        <f>D57/B57</f>
        <v>0.07443526170798898</v>
      </c>
    </row>
    <row r="58" spans="1:5" ht="12.75">
      <c r="A58" s="2" t="s">
        <v>10</v>
      </c>
      <c r="B58" s="18">
        <v>120</v>
      </c>
      <c r="C58" s="18">
        <v>120</v>
      </c>
      <c r="D58" s="17">
        <f>C58-B58</f>
        <v>0</v>
      </c>
      <c r="E58" s="22">
        <f>D58/B58</f>
        <v>0</v>
      </c>
    </row>
    <row r="59" spans="1:5" ht="12.75">
      <c r="A59" s="2" t="s">
        <v>11</v>
      </c>
      <c r="B59" s="18"/>
      <c r="C59" s="18"/>
      <c r="D59" s="19"/>
      <c r="E59" s="20"/>
    </row>
    <row r="60" spans="1:5" ht="12.75">
      <c r="A60" s="2" t="s">
        <v>12</v>
      </c>
      <c r="B60" s="18">
        <v>20</v>
      </c>
      <c r="C60" s="18">
        <v>20</v>
      </c>
      <c r="D60" s="17">
        <f>C60-B60</f>
        <v>0</v>
      </c>
      <c r="E60" s="22">
        <f>D60/B60</f>
        <v>0</v>
      </c>
    </row>
    <row r="61" spans="1:5" ht="12.75">
      <c r="A61" s="2" t="s">
        <v>13</v>
      </c>
      <c r="B61" s="18">
        <v>28</v>
      </c>
      <c r="C61" s="18">
        <v>28</v>
      </c>
      <c r="D61" s="17">
        <f>C61-B61</f>
        <v>0</v>
      </c>
      <c r="E61" s="22">
        <f>D61/B61</f>
        <v>0</v>
      </c>
    </row>
    <row r="62" spans="1:5" ht="12.75">
      <c r="A62" s="2" t="s">
        <v>14</v>
      </c>
      <c r="B62" s="18">
        <v>85</v>
      </c>
      <c r="C62" s="18">
        <v>85</v>
      </c>
      <c r="D62" s="17">
        <f>C62-B62</f>
        <v>0</v>
      </c>
      <c r="E62" s="22">
        <f>D62/B62</f>
        <v>0</v>
      </c>
    </row>
    <row r="63" spans="1:5" ht="12.75">
      <c r="A63" s="2" t="s">
        <v>15</v>
      </c>
      <c r="B63" s="23">
        <v>823</v>
      </c>
      <c r="C63" s="23">
        <v>1386</v>
      </c>
      <c r="D63" s="17">
        <f>C63-B63</f>
        <v>563</v>
      </c>
      <c r="E63" s="22">
        <f>D63/B63</f>
        <v>0.68408262454435</v>
      </c>
    </row>
    <row r="64" spans="1:5" ht="12.75">
      <c r="A64" s="25" t="s">
        <v>30</v>
      </c>
      <c r="B64" s="29">
        <f>+B56+B$61+B$62+B$63+B$60+B$58</f>
        <v>5346</v>
      </c>
      <c r="C64" s="29">
        <f>+C56+C$61+C$62+C$63+C$60+C$58</f>
        <v>6037.1</v>
      </c>
      <c r="D64" s="19">
        <f>C64-B64</f>
        <v>691.1000000000004</v>
      </c>
      <c r="E64" s="20">
        <f>D64/B64</f>
        <v>0.12927422371866823</v>
      </c>
    </row>
    <row r="65" spans="1:5" ht="12.75">
      <c r="A65" s="25" t="s">
        <v>31</v>
      </c>
      <c r="B65" s="29">
        <f>+B57+B$61+B$62+B$63+B$60+B$58</f>
        <v>19226</v>
      </c>
      <c r="C65" s="29">
        <f>+C57+C$61+C$62+C$63+C$60+C$58</f>
        <v>21140</v>
      </c>
      <c r="D65" s="19">
        <f>C65-B65</f>
        <v>1914</v>
      </c>
      <c r="E65" s="20">
        <f>D65/B65</f>
        <v>0.09955268906688859</v>
      </c>
    </row>
    <row r="66" spans="1:5" ht="12.75">
      <c r="A66" s="25"/>
      <c r="B66" s="21"/>
      <c r="C66" s="21"/>
      <c r="D66" s="19"/>
      <c r="E66" s="28"/>
    </row>
    <row r="67" spans="1:5" ht="12.75">
      <c r="A67" s="16" t="s">
        <v>29</v>
      </c>
      <c r="B67" s="18"/>
      <c r="C67" s="18"/>
      <c r="D67" s="19"/>
      <c r="E67" s="20"/>
    </row>
    <row r="68" spans="1:5" ht="12.75">
      <c r="A68" s="16" t="s">
        <v>22</v>
      </c>
      <c r="B68" s="21">
        <v>301</v>
      </c>
      <c r="C68" s="21">
        <f>B68*1.03</f>
        <v>310.03000000000003</v>
      </c>
      <c r="D68" s="19">
        <f>C68-B68</f>
        <v>9.03000000000003</v>
      </c>
      <c r="E68" s="20">
        <f>D68/B68</f>
        <v>0.0300000000000001</v>
      </c>
    </row>
    <row r="69" spans="1:5" ht="12.75">
      <c r="A69" s="16" t="s">
        <v>23</v>
      </c>
      <c r="B69" s="21">
        <v>586</v>
      </c>
      <c r="C69" s="21">
        <v>639</v>
      </c>
      <c r="D69" s="19">
        <f>C69-B69</f>
        <v>53</v>
      </c>
      <c r="E69" s="20">
        <f>D69/B69</f>
        <v>0.09044368600682594</v>
      </c>
    </row>
    <row r="70" spans="1:5" ht="12.75">
      <c r="A70" s="2" t="s">
        <v>24</v>
      </c>
      <c r="B70" s="18">
        <v>10</v>
      </c>
      <c r="C70" s="18">
        <v>10</v>
      </c>
      <c r="D70" s="17">
        <f>C70-B70</f>
        <v>0</v>
      </c>
      <c r="E70" s="22">
        <f>D70/B70</f>
        <v>0</v>
      </c>
    </row>
    <row r="71" spans="1:5" ht="12.75">
      <c r="A71" s="26" t="s">
        <v>25</v>
      </c>
      <c r="B71" s="18"/>
      <c r="C71" s="18"/>
      <c r="D71" s="19"/>
      <c r="E71" s="20"/>
    </row>
    <row r="72" spans="1:5" ht="12.75">
      <c r="A72" s="2" t="s">
        <v>12</v>
      </c>
      <c r="B72" s="18">
        <v>20</v>
      </c>
      <c r="C72" s="18">
        <v>20</v>
      </c>
      <c r="D72" s="17">
        <f>C72-B72</f>
        <v>0</v>
      </c>
      <c r="E72" s="22">
        <f>D72/B72</f>
        <v>0</v>
      </c>
    </row>
    <row r="73" spans="1:5" ht="12.75">
      <c r="A73" s="26" t="s">
        <v>13</v>
      </c>
      <c r="B73" s="18">
        <v>28</v>
      </c>
      <c r="C73" s="18">
        <v>28</v>
      </c>
      <c r="D73" s="17">
        <f>C73-B73</f>
        <v>0</v>
      </c>
      <c r="E73" s="22">
        <f>D73/B73</f>
        <v>0</v>
      </c>
    </row>
    <row r="74" spans="1:5" ht="12.75">
      <c r="A74" s="2" t="s">
        <v>14</v>
      </c>
      <c r="B74" s="18">
        <v>57</v>
      </c>
      <c r="C74" s="18">
        <v>57</v>
      </c>
      <c r="D74" s="17">
        <f>C74-B74</f>
        <v>0</v>
      </c>
      <c r="E74" s="22">
        <f>D74/B74</f>
        <v>0</v>
      </c>
    </row>
    <row r="75" spans="1:5" ht="12.75">
      <c r="A75" s="2" t="s">
        <v>15</v>
      </c>
      <c r="B75" s="18">
        <v>496</v>
      </c>
      <c r="C75" s="18">
        <v>0</v>
      </c>
      <c r="D75" s="17">
        <f>C75-B75</f>
        <v>-496</v>
      </c>
      <c r="E75" s="22">
        <f>D75/B75</f>
        <v>-1</v>
      </c>
    </row>
    <row r="76" spans="1:5" ht="12.75">
      <c r="A76" s="2" t="s">
        <v>26</v>
      </c>
      <c r="B76" s="18" t="s">
        <v>27</v>
      </c>
      <c r="C76" s="18">
        <v>77</v>
      </c>
      <c r="D76" s="18">
        <v>77</v>
      </c>
      <c r="E76" s="27">
        <v>1</v>
      </c>
    </row>
    <row r="77" spans="2:3" ht="12.75">
      <c r="B77" s="4"/>
      <c r="C77" s="4"/>
    </row>
    <row r="78" spans="1:5" ht="12.75">
      <c r="A78" s="15" t="s">
        <v>32</v>
      </c>
      <c r="B78" s="18"/>
      <c r="C78" s="18"/>
      <c r="D78" s="19"/>
      <c r="E78" s="20"/>
    </row>
    <row r="79" spans="1:5" ht="12.75">
      <c r="A79" s="16" t="s">
        <v>33</v>
      </c>
      <c r="B79" s="18"/>
      <c r="C79" s="18"/>
      <c r="D79" s="19"/>
      <c r="E79" s="20"/>
    </row>
    <row r="80" spans="1:5" ht="12.75">
      <c r="A80" s="16" t="s">
        <v>8</v>
      </c>
      <c r="B80" s="21">
        <v>22719</v>
      </c>
      <c r="C80" s="21">
        <v>23744</v>
      </c>
      <c r="D80" s="19">
        <f>C80-B80</f>
        <v>1025</v>
      </c>
      <c r="E80" s="20">
        <f>D80/B80</f>
        <v>0.0451164223777455</v>
      </c>
    </row>
    <row r="81" spans="1:5" ht="12.75">
      <c r="A81" s="16" t="s">
        <v>9</v>
      </c>
      <c r="B81" s="21">
        <v>33998</v>
      </c>
      <c r="C81" s="21">
        <v>35023</v>
      </c>
      <c r="D81" s="19">
        <f>C81-B81</f>
        <v>1025</v>
      </c>
      <c r="E81" s="20">
        <f>D81/B81</f>
        <v>0.030148832284252015</v>
      </c>
    </row>
    <row r="82" spans="1:5" ht="12.75">
      <c r="A82" s="2" t="s">
        <v>24</v>
      </c>
      <c r="B82" s="18">
        <v>120</v>
      </c>
      <c r="C82" s="18">
        <v>120</v>
      </c>
      <c r="D82" s="17">
        <f>C82-B82</f>
        <v>0</v>
      </c>
      <c r="E82" s="22">
        <f>D82/B82</f>
        <v>0</v>
      </c>
    </row>
    <row r="83" spans="1:5" ht="12.75">
      <c r="A83" s="26" t="s">
        <v>25</v>
      </c>
      <c r="B83" s="18"/>
      <c r="C83" s="18"/>
      <c r="D83" s="19"/>
      <c r="E83" s="20"/>
    </row>
    <row r="84" spans="1:5" ht="12.75">
      <c r="A84" s="2" t="s">
        <v>12</v>
      </c>
      <c r="B84" s="18">
        <v>20</v>
      </c>
      <c r="C84" s="18">
        <v>20</v>
      </c>
      <c r="D84" s="17">
        <f>C84-B84</f>
        <v>0</v>
      </c>
      <c r="E84" s="22">
        <f>D84/B84</f>
        <v>0</v>
      </c>
    </row>
    <row r="85" spans="1:5" ht="12.75">
      <c r="A85" s="2" t="s">
        <v>13</v>
      </c>
      <c r="B85" s="18">
        <v>28</v>
      </c>
      <c r="C85" s="18">
        <v>28</v>
      </c>
      <c r="D85" s="17">
        <f>C85-B85</f>
        <v>0</v>
      </c>
      <c r="E85" s="22">
        <f>D85/B85</f>
        <v>0</v>
      </c>
    </row>
    <row r="86" spans="1:5" ht="12.75">
      <c r="A86" s="2" t="s">
        <v>14</v>
      </c>
      <c r="B86" s="18">
        <v>52</v>
      </c>
      <c r="C86" s="18">
        <v>52</v>
      </c>
      <c r="D86" s="17">
        <f>C86-B86</f>
        <v>0</v>
      </c>
      <c r="E86" s="22">
        <f>D86/B86</f>
        <v>0</v>
      </c>
    </row>
    <row r="87" spans="1:5" ht="12.75">
      <c r="A87" s="2" t="s">
        <v>15</v>
      </c>
      <c r="B87" s="23">
        <v>823</v>
      </c>
      <c r="C87" s="23">
        <v>1386</v>
      </c>
      <c r="D87" s="17">
        <f>C87-B87</f>
        <v>563</v>
      </c>
      <c r="E87" s="22">
        <f>D87/B87</f>
        <v>0.68408262454435</v>
      </c>
    </row>
    <row r="88" spans="1:5" ht="12.75">
      <c r="A88" s="16" t="s">
        <v>34</v>
      </c>
      <c r="B88" s="29">
        <f>+B80+B$84+B$86+B$87+B$85+B$82</f>
        <v>23762</v>
      </c>
      <c r="C88" s="29">
        <f>+C80+C$84+C$86+C$87+C$85+C$82</f>
        <v>25350</v>
      </c>
      <c r="D88" s="19">
        <f>C88-B88</f>
        <v>1588</v>
      </c>
      <c r="E88" s="20">
        <f>D88/B88</f>
        <v>0.06682939146536487</v>
      </c>
    </row>
    <row r="89" spans="1:5" ht="12.75">
      <c r="A89" s="16" t="s">
        <v>35</v>
      </c>
      <c r="B89" s="29">
        <f>+B81+B$84+B$86+B$87+B$85+B$82</f>
        <v>35041</v>
      </c>
      <c r="C89" s="29">
        <f>+C81+C$84+C$86+C$87+C$85+C$82</f>
        <v>36629</v>
      </c>
      <c r="D89" s="19">
        <f>C89-B89</f>
        <v>1588</v>
      </c>
      <c r="E89" s="20">
        <f>D89/B89</f>
        <v>0.0453183413715362</v>
      </c>
    </row>
    <row r="90" spans="1:5" ht="12.75">
      <c r="A90" s="16"/>
      <c r="B90" s="18"/>
      <c r="C90" s="18"/>
      <c r="D90" s="19"/>
      <c r="E90" s="20"/>
    </row>
    <row r="91" spans="1:5" ht="12.75">
      <c r="A91" s="16" t="s">
        <v>36</v>
      </c>
      <c r="B91" s="18"/>
      <c r="C91" s="18"/>
      <c r="D91" s="19"/>
      <c r="E91" s="20"/>
    </row>
    <row r="92" spans="1:5" ht="12.75">
      <c r="A92" s="16" t="s">
        <v>8</v>
      </c>
      <c r="B92" s="21">
        <v>17023</v>
      </c>
      <c r="C92" s="21">
        <v>17792</v>
      </c>
      <c r="D92" s="19">
        <f>C92-B92</f>
        <v>769</v>
      </c>
      <c r="E92" s="20">
        <f>D92/B92</f>
        <v>0.04517417611466839</v>
      </c>
    </row>
    <row r="93" spans="1:5" ht="12.75">
      <c r="A93" s="16" t="s">
        <v>9</v>
      </c>
      <c r="B93" s="21">
        <v>25482</v>
      </c>
      <c r="C93" s="21">
        <v>26251</v>
      </c>
      <c r="D93" s="19">
        <f>C93-B93</f>
        <v>769</v>
      </c>
      <c r="E93" s="20">
        <f>D93/B93</f>
        <v>0.030178164979201005</v>
      </c>
    </row>
    <row r="94" spans="1:5" ht="12.75">
      <c r="A94" s="2" t="s">
        <v>10</v>
      </c>
      <c r="B94" s="18">
        <v>120</v>
      </c>
      <c r="C94" s="18">
        <v>120</v>
      </c>
      <c r="D94" s="17">
        <f>C94-B94</f>
        <v>0</v>
      </c>
      <c r="E94" s="22">
        <f>D94/B94</f>
        <v>0</v>
      </c>
    </row>
    <row r="95" spans="1:5" ht="12.75">
      <c r="A95" s="2" t="s">
        <v>11</v>
      </c>
      <c r="B95" s="18"/>
      <c r="C95" s="18"/>
      <c r="D95" s="19"/>
      <c r="E95" s="20"/>
    </row>
    <row r="96" spans="1:5" ht="12.75">
      <c r="A96" s="2" t="s">
        <v>12</v>
      </c>
      <c r="B96" s="18">
        <v>20</v>
      </c>
      <c r="C96" s="18">
        <v>20</v>
      </c>
      <c r="D96" s="17">
        <f>C96-B96</f>
        <v>0</v>
      </c>
      <c r="E96" s="22">
        <f>D96/B96</f>
        <v>0</v>
      </c>
    </row>
    <row r="97" spans="1:5" ht="12.75">
      <c r="A97" s="2" t="s">
        <v>13</v>
      </c>
      <c r="B97" s="18">
        <v>28</v>
      </c>
      <c r="C97" s="18">
        <v>28</v>
      </c>
      <c r="D97" s="17">
        <f>C97-B97</f>
        <v>0</v>
      </c>
      <c r="E97" s="22">
        <f>D97/B97</f>
        <v>0</v>
      </c>
    </row>
    <row r="98" spans="1:5" ht="12.75">
      <c r="A98" s="2" t="s">
        <v>14</v>
      </c>
      <c r="B98" s="18">
        <v>39</v>
      </c>
      <c r="C98" s="18">
        <v>39</v>
      </c>
      <c r="D98" s="17">
        <f>C98-B98</f>
        <v>0</v>
      </c>
      <c r="E98" s="22">
        <f>D98/B98</f>
        <v>0</v>
      </c>
    </row>
    <row r="99" spans="1:5" ht="12.75">
      <c r="A99" s="2" t="s">
        <v>15</v>
      </c>
      <c r="B99" s="23">
        <v>823</v>
      </c>
      <c r="C99" s="23">
        <v>1386</v>
      </c>
      <c r="D99" s="17">
        <f>C99-B99</f>
        <v>563</v>
      </c>
      <c r="E99" s="22">
        <f>D99/B99</f>
        <v>0.68408262454435</v>
      </c>
    </row>
    <row r="100" spans="1:5" ht="12.75">
      <c r="A100" s="16" t="s">
        <v>37</v>
      </c>
      <c r="B100" s="29">
        <f>+B92+B$96+B$98+B$99+B$97+B$94</f>
        <v>18053</v>
      </c>
      <c r="C100" s="29">
        <f>+C92+C$96+C$98+C$99+C$97+C$94</f>
        <v>19385</v>
      </c>
      <c r="D100" s="19">
        <f>C100-B100</f>
        <v>1332</v>
      </c>
      <c r="E100" s="20">
        <f>D100/B100</f>
        <v>0.07378275078934249</v>
      </c>
    </row>
    <row r="101" spans="1:5" ht="12.75">
      <c r="A101" s="16" t="s">
        <v>38</v>
      </c>
      <c r="B101" s="29">
        <f>+B93+B$96+B$98+B$99+B$97+B$94</f>
        <v>26512</v>
      </c>
      <c r="C101" s="29">
        <f>+C93+C$96+C$98+C$99+C$97+C$94</f>
        <v>27844</v>
      </c>
      <c r="D101" s="19">
        <f>C101-B101</f>
        <v>1332</v>
      </c>
      <c r="E101" s="20">
        <f>D101/B101</f>
        <v>0.05024140012070006</v>
      </c>
    </row>
    <row r="102" spans="1:5" ht="12.75">
      <c r="A102" s="16"/>
      <c r="B102" s="18"/>
      <c r="C102" s="18"/>
      <c r="D102" s="19"/>
      <c r="E102" s="20"/>
    </row>
    <row r="103" spans="1:5" ht="12.75">
      <c r="A103" s="16" t="s">
        <v>39</v>
      </c>
      <c r="B103" s="30"/>
      <c r="C103" s="30"/>
      <c r="D103" s="31"/>
      <c r="E103" s="32"/>
    </row>
    <row r="104" spans="1:5" ht="12.75">
      <c r="A104" s="16" t="s">
        <v>22</v>
      </c>
      <c r="B104" s="21">
        <v>719</v>
      </c>
      <c r="C104" s="21">
        <v>749</v>
      </c>
      <c r="D104" s="19">
        <f>C104-B104</f>
        <v>30</v>
      </c>
      <c r="E104" s="20">
        <f>D104/B104</f>
        <v>0.04172461752433936</v>
      </c>
    </row>
    <row r="105" spans="1:5" ht="12.75">
      <c r="A105" s="16" t="s">
        <v>23</v>
      </c>
      <c r="B105" s="21">
        <v>1191</v>
      </c>
      <c r="C105" s="21">
        <v>1225</v>
      </c>
      <c r="D105" s="19">
        <f>C105-B105</f>
        <v>34</v>
      </c>
      <c r="E105" s="20">
        <f>D105/B105</f>
        <v>0.028547439126784216</v>
      </c>
    </row>
    <row r="106" spans="1:5" ht="12.75">
      <c r="A106" s="2" t="s">
        <v>24</v>
      </c>
      <c r="B106" s="18">
        <v>10</v>
      </c>
      <c r="C106" s="18">
        <v>10</v>
      </c>
      <c r="D106" s="17">
        <f>C106-B106</f>
        <v>0</v>
      </c>
      <c r="E106" s="22">
        <f>D106/B106</f>
        <v>0</v>
      </c>
    </row>
    <row r="107" spans="1:5" ht="12.75">
      <c r="A107" s="26" t="s">
        <v>25</v>
      </c>
      <c r="B107" s="18"/>
      <c r="C107" s="18"/>
      <c r="D107" s="19"/>
      <c r="E107" s="20"/>
    </row>
    <row r="108" spans="1:5" ht="12.75">
      <c r="A108" s="2" t="s">
        <v>12</v>
      </c>
      <c r="B108" s="18">
        <v>20</v>
      </c>
      <c r="C108" s="18">
        <v>20</v>
      </c>
      <c r="D108" s="17">
        <f>C108-B108</f>
        <v>0</v>
      </c>
      <c r="E108" s="22">
        <f>D108/B108</f>
        <v>0</v>
      </c>
    </row>
    <row r="109" spans="1:5" ht="12.75">
      <c r="A109" s="2" t="s">
        <v>13</v>
      </c>
      <c r="B109" s="18">
        <v>28</v>
      </c>
      <c r="C109" s="18">
        <v>28</v>
      </c>
      <c r="D109" s="17">
        <f>C109-B109</f>
        <v>0</v>
      </c>
      <c r="E109" s="22">
        <f>D109/B109</f>
        <v>0</v>
      </c>
    </row>
    <row r="110" spans="1:5" ht="12.75">
      <c r="A110" s="26" t="s">
        <v>40</v>
      </c>
      <c r="B110" s="18">
        <v>52</v>
      </c>
      <c r="C110" s="18">
        <v>52</v>
      </c>
      <c r="D110" s="17">
        <f>C110-B110</f>
        <v>0</v>
      </c>
      <c r="E110" s="22">
        <f>D110/B110</f>
        <v>0</v>
      </c>
    </row>
    <row r="111" spans="1:5" ht="12.75">
      <c r="A111" s="26" t="s">
        <v>41</v>
      </c>
      <c r="B111" s="18">
        <v>39</v>
      </c>
      <c r="C111" s="18">
        <v>39</v>
      </c>
      <c r="D111" s="17">
        <f>C111-B111</f>
        <v>0</v>
      </c>
      <c r="E111" s="22">
        <f>D111/B111</f>
        <v>0</v>
      </c>
    </row>
    <row r="112" spans="1:5" ht="12.75">
      <c r="A112" s="2" t="s">
        <v>15</v>
      </c>
      <c r="B112" s="18">
        <v>496</v>
      </c>
      <c r="C112" s="18">
        <v>0</v>
      </c>
      <c r="D112" s="17">
        <f>C112-B112</f>
        <v>-496</v>
      </c>
      <c r="E112" s="22">
        <f>D112/B112</f>
        <v>-1</v>
      </c>
    </row>
    <row r="113" spans="1:5" ht="12.75">
      <c r="A113" s="2" t="s">
        <v>26</v>
      </c>
      <c r="B113" s="18" t="s">
        <v>27</v>
      </c>
      <c r="C113" s="18">
        <v>77</v>
      </c>
      <c r="D113" s="18">
        <v>77</v>
      </c>
      <c r="E113" s="27">
        <v>1</v>
      </c>
    </row>
    <row r="114" spans="2:5" ht="12.75">
      <c r="B114" s="18"/>
      <c r="C114" s="18"/>
      <c r="D114" s="19"/>
      <c r="E114" s="20"/>
    </row>
    <row r="115" spans="1:5" ht="12.75">
      <c r="A115" s="15" t="s">
        <v>42</v>
      </c>
      <c r="B115" s="18"/>
      <c r="C115" s="18"/>
      <c r="D115" s="19"/>
      <c r="E115" s="20"/>
    </row>
    <row r="116" spans="1:5" ht="12.75">
      <c r="A116" s="16" t="s">
        <v>43</v>
      </c>
      <c r="B116" s="18"/>
      <c r="C116" s="18"/>
      <c r="D116" s="19"/>
      <c r="E116" s="20"/>
    </row>
    <row r="117" spans="1:5" ht="12.75">
      <c r="A117" s="16" t="s">
        <v>8</v>
      </c>
      <c r="B117" s="21">
        <v>23917</v>
      </c>
      <c r="C117" s="21">
        <v>25324</v>
      </c>
      <c r="D117" s="19">
        <f>C117-B117</f>
        <v>1407</v>
      </c>
      <c r="E117" s="20">
        <f>D117/B117</f>
        <v>0.05882844838399465</v>
      </c>
    </row>
    <row r="118" spans="1:5" ht="12.75">
      <c r="A118" s="16" t="s">
        <v>9</v>
      </c>
      <c r="B118" s="21">
        <v>43961</v>
      </c>
      <c r="C118" s="21">
        <v>46571</v>
      </c>
      <c r="D118" s="19">
        <f>C118-B118</f>
        <v>2610</v>
      </c>
      <c r="E118" s="20">
        <f>D118/B118</f>
        <v>0.05937080594163008</v>
      </c>
    </row>
    <row r="119" spans="1:5" ht="12.75">
      <c r="A119" s="2" t="s">
        <v>10</v>
      </c>
      <c r="B119" s="18">
        <v>120</v>
      </c>
      <c r="C119" s="18">
        <v>120</v>
      </c>
      <c r="D119" s="19">
        <f>C119-B119</f>
        <v>0</v>
      </c>
      <c r="E119" s="20">
        <f>D119/B119</f>
        <v>0</v>
      </c>
    </row>
    <row r="120" spans="1:5" ht="12.75">
      <c r="A120" s="2" t="s">
        <v>11</v>
      </c>
      <c r="B120" s="18"/>
      <c r="C120" s="18"/>
      <c r="D120" s="19"/>
      <c r="E120" s="20"/>
    </row>
    <row r="121" spans="1:5" ht="12.75">
      <c r="A121" s="2" t="s">
        <v>12</v>
      </c>
      <c r="B121" s="18">
        <v>20</v>
      </c>
      <c r="C121" s="18">
        <v>20</v>
      </c>
      <c r="D121" s="17">
        <f>C121-B121</f>
        <v>0</v>
      </c>
      <c r="E121" s="22">
        <f>D121/B121</f>
        <v>0</v>
      </c>
    </row>
    <row r="122" spans="1:5" ht="12.75">
      <c r="A122" s="2" t="s">
        <v>13</v>
      </c>
      <c r="B122" s="18">
        <v>28</v>
      </c>
      <c r="C122" s="18">
        <v>28</v>
      </c>
      <c r="D122" s="17">
        <f>C122-B122</f>
        <v>0</v>
      </c>
      <c r="E122" s="22">
        <f>D122/B122</f>
        <v>0</v>
      </c>
    </row>
    <row r="123" spans="1:5" ht="12.75">
      <c r="A123" s="2" t="s">
        <v>14</v>
      </c>
      <c r="B123" s="18">
        <v>81</v>
      </c>
      <c r="C123" s="18">
        <v>81</v>
      </c>
      <c r="D123" s="17">
        <f>C123-B123</f>
        <v>0</v>
      </c>
      <c r="E123" s="22">
        <f>D123/B123</f>
        <v>0</v>
      </c>
    </row>
    <row r="124" spans="1:5" ht="12.75">
      <c r="A124" s="2" t="s">
        <v>15</v>
      </c>
      <c r="B124" s="23">
        <v>823</v>
      </c>
      <c r="C124" s="23">
        <v>1386</v>
      </c>
      <c r="D124" s="17">
        <f>C124-B124</f>
        <v>563</v>
      </c>
      <c r="E124" s="22">
        <f>D124/B124</f>
        <v>0.68408262454435</v>
      </c>
    </row>
    <row r="125" spans="1:5" ht="12.75">
      <c r="A125" s="25" t="s">
        <v>44</v>
      </c>
      <c r="B125" s="29">
        <f>+B117+B$121+B$122+B$123+B$124+B$119</f>
        <v>24989</v>
      </c>
      <c r="C125" s="29">
        <f>+C117+C$121+C$122+C$123+C$124+C$119</f>
        <v>26959</v>
      </c>
      <c r="D125" s="19">
        <f>C125-B125</f>
        <v>1970</v>
      </c>
      <c r="E125" s="20">
        <f>D125/B125</f>
        <v>0.07883468726239545</v>
      </c>
    </row>
    <row r="126" spans="1:5" ht="12.75">
      <c r="A126" s="25" t="s">
        <v>45</v>
      </c>
      <c r="B126" s="29">
        <f>+B118+B$121+B$122+B$123+B$124+B$119</f>
        <v>45033</v>
      </c>
      <c r="C126" s="29">
        <f>+C118+C$121+C$122+C$123+C$124+C$119</f>
        <v>48206</v>
      </c>
      <c r="D126" s="19">
        <f>C126-B126</f>
        <v>3173</v>
      </c>
      <c r="E126" s="20">
        <f>D126/B126</f>
        <v>0.0704594408544845</v>
      </c>
    </row>
    <row r="127" spans="1:5" ht="12.75">
      <c r="A127" s="2"/>
      <c r="B127" s="18"/>
      <c r="C127" s="18"/>
      <c r="D127" s="19"/>
      <c r="E127" s="20"/>
    </row>
    <row r="128" spans="1:5" ht="12.75">
      <c r="A128" s="16" t="s">
        <v>46</v>
      </c>
      <c r="B128" s="18"/>
      <c r="C128" s="18"/>
      <c r="D128" s="19"/>
      <c r="E128" s="20"/>
    </row>
    <row r="129" spans="1:5" ht="12.75">
      <c r="A129" s="16" t="s">
        <v>22</v>
      </c>
      <c r="B129" s="21">
        <v>485</v>
      </c>
      <c r="C129" s="21">
        <v>507</v>
      </c>
      <c r="D129" s="19">
        <f>C129-B129</f>
        <v>22</v>
      </c>
      <c r="E129" s="20">
        <f>D129/B129</f>
        <v>0.04536082474226804</v>
      </c>
    </row>
    <row r="130" spans="1:5" ht="12.75">
      <c r="A130" s="16" t="s">
        <v>23</v>
      </c>
      <c r="B130" s="21">
        <v>869</v>
      </c>
      <c r="C130" s="21">
        <v>910</v>
      </c>
      <c r="D130" s="19">
        <f>C130-B130</f>
        <v>41</v>
      </c>
      <c r="E130" s="20">
        <f>D130/B130</f>
        <v>0.047180667433831994</v>
      </c>
    </row>
    <row r="131" spans="1:5" ht="12.75">
      <c r="A131" s="2" t="s">
        <v>24</v>
      </c>
      <c r="B131" s="18">
        <v>10</v>
      </c>
      <c r="C131" s="18">
        <v>10</v>
      </c>
      <c r="D131" s="17">
        <f>C131-B131</f>
        <v>0</v>
      </c>
      <c r="E131" s="22">
        <f>D131/B131</f>
        <v>0</v>
      </c>
    </row>
    <row r="132" spans="1:5" ht="12.75">
      <c r="A132" s="26" t="s">
        <v>25</v>
      </c>
      <c r="B132" s="18"/>
      <c r="C132" s="18"/>
      <c r="D132" s="19"/>
      <c r="E132" s="20"/>
    </row>
    <row r="133" spans="1:5" ht="12.75">
      <c r="A133" s="2" t="s">
        <v>12</v>
      </c>
      <c r="B133" s="18">
        <v>20</v>
      </c>
      <c r="C133" s="18">
        <v>20</v>
      </c>
      <c r="D133" s="17">
        <f>C133-B133</f>
        <v>0</v>
      </c>
      <c r="E133" s="22">
        <f>D133/B133</f>
        <v>0</v>
      </c>
    </row>
    <row r="134" spans="1:5" ht="12.75">
      <c r="A134" s="2" t="s">
        <v>13</v>
      </c>
      <c r="B134" s="18">
        <v>28</v>
      </c>
      <c r="C134" s="18">
        <v>28</v>
      </c>
      <c r="D134" s="17">
        <f>C134-B134</f>
        <v>0</v>
      </c>
      <c r="E134" s="22">
        <f>D134/B134</f>
        <v>0</v>
      </c>
    </row>
    <row r="135" spans="1:5" ht="12.75">
      <c r="A135" s="2" t="s">
        <v>14</v>
      </c>
      <c r="B135" s="18">
        <v>46</v>
      </c>
      <c r="C135" s="18">
        <v>46</v>
      </c>
      <c r="D135" s="17">
        <f>C135-B135</f>
        <v>0</v>
      </c>
      <c r="E135" s="22">
        <f>D135/B135</f>
        <v>0</v>
      </c>
    </row>
    <row r="136" spans="1:5" ht="12.75">
      <c r="A136" s="2" t="s">
        <v>15</v>
      </c>
      <c r="B136" s="18">
        <v>496</v>
      </c>
      <c r="C136" s="18">
        <v>0</v>
      </c>
      <c r="D136" s="17">
        <f>C136-B136</f>
        <v>-496</v>
      </c>
      <c r="E136" s="22">
        <f>D136/B136</f>
        <v>-1</v>
      </c>
    </row>
    <row r="137" spans="1:5" ht="12.75">
      <c r="A137" s="2" t="s">
        <v>26</v>
      </c>
      <c r="B137" s="18" t="s">
        <v>27</v>
      </c>
      <c r="C137" s="18">
        <v>77</v>
      </c>
      <c r="D137" s="18">
        <v>77</v>
      </c>
      <c r="E137" s="27">
        <v>1</v>
      </c>
    </row>
    <row r="138" spans="1:5" ht="12.75">
      <c r="A138" s="16"/>
      <c r="B138" s="29"/>
      <c r="C138" s="29"/>
      <c r="D138" s="19"/>
      <c r="E138" s="20"/>
    </row>
    <row r="139" spans="1:5" ht="12.75">
      <c r="A139" s="16" t="s">
        <v>28</v>
      </c>
      <c r="B139" s="18"/>
      <c r="C139" s="18"/>
      <c r="D139" s="19"/>
      <c r="E139" s="20"/>
    </row>
    <row r="140" spans="1:5" ht="12.75">
      <c r="A140" s="16" t="s">
        <v>22</v>
      </c>
      <c r="B140" s="21">
        <v>405</v>
      </c>
      <c r="C140" s="21">
        <v>423</v>
      </c>
      <c r="D140" s="19">
        <f>C140-B140</f>
        <v>18</v>
      </c>
      <c r="E140" s="20">
        <f>D140/B140</f>
        <v>0.044444444444444446</v>
      </c>
    </row>
    <row r="141" spans="1:5" ht="12.75">
      <c r="A141" s="16" t="s">
        <v>23</v>
      </c>
      <c r="B141" s="21">
        <v>710</v>
      </c>
      <c r="C141" s="21">
        <v>743</v>
      </c>
      <c r="D141" s="19">
        <f>C141-B141</f>
        <v>33</v>
      </c>
      <c r="E141" s="20">
        <f>D141/B141</f>
        <v>0.04647887323943662</v>
      </c>
    </row>
    <row r="142" spans="1:5" ht="12.75">
      <c r="A142" s="2" t="s">
        <v>24</v>
      </c>
      <c r="B142" s="18">
        <v>10</v>
      </c>
      <c r="C142" s="18">
        <v>10</v>
      </c>
      <c r="D142" s="17">
        <f>C142-B142</f>
        <v>0</v>
      </c>
      <c r="E142" s="22">
        <f>D142/B142</f>
        <v>0</v>
      </c>
    </row>
    <row r="143" spans="1:5" ht="12.75">
      <c r="A143" s="26" t="s">
        <v>25</v>
      </c>
      <c r="B143" s="18"/>
      <c r="C143" s="18"/>
      <c r="D143" s="19"/>
      <c r="E143" s="20"/>
    </row>
    <row r="144" spans="1:5" ht="12.75">
      <c r="A144" s="2" t="s">
        <v>12</v>
      </c>
      <c r="B144" s="18">
        <v>20</v>
      </c>
      <c r="C144" s="18">
        <v>20</v>
      </c>
      <c r="D144" s="17">
        <f>C144-B144</f>
        <v>0</v>
      </c>
      <c r="E144" s="22">
        <f>D144/B144</f>
        <v>0</v>
      </c>
    </row>
    <row r="145" spans="1:5" ht="12.75">
      <c r="A145" s="2" t="s">
        <v>13</v>
      </c>
      <c r="B145" s="18">
        <v>28</v>
      </c>
      <c r="C145" s="18">
        <v>28</v>
      </c>
      <c r="D145" s="17">
        <f>C145-B145</f>
        <v>0</v>
      </c>
      <c r="E145" s="22">
        <f>D145/B145</f>
        <v>0</v>
      </c>
    </row>
    <row r="146" spans="1:5" ht="12.75">
      <c r="A146" s="2" t="s">
        <v>14</v>
      </c>
      <c r="B146" s="18">
        <v>50</v>
      </c>
      <c r="C146" s="18">
        <v>50</v>
      </c>
      <c r="D146" s="17">
        <f>C146-B146</f>
        <v>0</v>
      </c>
      <c r="E146" s="22">
        <f>D146/B146</f>
        <v>0</v>
      </c>
    </row>
    <row r="147" spans="1:5" ht="12.75">
      <c r="A147" s="2" t="s">
        <v>15</v>
      </c>
      <c r="B147" s="23">
        <v>496</v>
      </c>
      <c r="C147" s="23">
        <v>0</v>
      </c>
      <c r="D147" s="17">
        <f>C147-B147</f>
        <v>-496</v>
      </c>
      <c r="E147" s="22">
        <f>D147/B147</f>
        <v>-1</v>
      </c>
    </row>
    <row r="148" spans="1:5" ht="12.75">
      <c r="A148" s="2" t="s">
        <v>26</v>
      </c>
      <c r="B148" s="18" t="s">
        <v>27</v>
      </c>
      <c r="C148" s="18">
        <v>77</v>
      </c>
      <c r="D148" s="18">
        <v>77</v>
      </c>
      <c r="E148" s="27">
        <v>1</v>
      </c>
    </row>
    <row r="149" spans="1:5" ht="12.75">
      <c r="A149" s="16"/>
      <c r="B149" s="29"/>
      <c r="C149" s="29"/>
      <c r="D149" s="19"/>
      <c r="E149" s="20"/>
    </row>
    <row r="150" spans="1:5" ht="12.75">
      <c r="A150" s="16" t="s">
        <v>47</v>
      </c>
      <c r="B150" s="29"/>
      <c r="C150" s="29"/>
      <c r="D150" s="19"/>
      <c r="E150" s="20"/>
    </row>
    <row r="151" spans="1:5" ht="12.75">
      <c r="A151" s="16" t="s">
        <v>8</v>
      </c>
      <c r="B151" s="29">
        <v>12500</v>
      </c>
      <c r="C151" s="29">
        <v>13101</v>
      </c>
      <c r="D151" s="19">
        <f>C151-B151</f>
        <v>601</v>
      </c>
      <c r="E151" s="20">
        <f>D151/B151</f>
        <v>0.04808</v>
      </c>
    </row>
    <row r="152" spans="1:5" ht="12.75">
      <c r="A152" s="16" t="s">
        <v>9</v>
      </c>
      <c r="B152" s="29">
        <v>20723</v>
      </c>
      <c r="C152" s="29">
        <v>21736</v>
      </c>
      <c r="D152" s="19">
        <f>C152-B152</f>
        <v>1013</v>
      </c>
      <c r="E152" s="20">
        <f>D152/B152</f>
        <v>0.04888288375235246</v>
      </c>
    </row>
    <row r="153" spans="1:5" ht="12.75">
      <c r="A153" s="2" t="s">
        <v>10</v>
      </c>
      <c r="B153" s="18">
        <v>120</v>
      </c>
      <c r="C153" s="18">
        <v>120</v>
      </c>
      <c r="D153" s="17">
        <f>C153-B153</f>
        <v>0</v>
      </c>
      <c r="E153" s="22">
        <f>D153/B153</f>
        <v>0</v>
      </c>
    </row>
    <row r="154" spans="1:5" ht="12.75">
      <c r="A154" s="2" t="s">
        <v>48</v>
      </c>
      <c r="B154" s="29"/>
      <c r="C154" s="29"/>
      <c r="D154" s="19"/>
      <c r="E154" s="20"/>
    </row>
    <row r="155" spans="1:5" ht="12.75">
      <c r="A155" s="2" t="s">
        <v>12</v>
      </c>
      <c r="B155" s="33">
        <v>20</v>
      </c>
      <c r="C155" s="33">
        <v>20</v>
      </c>
      <c r="D155" s="17">
        <f>C155-B155</f>
        <v>0</v>
      </c>
      <c r="E155" s="22">
        <f>D155/B155</f>
        <v>0</v>
      </c>
    </row>
    <row r="156" spans="1:5" ht="12.75">
      <c r="A156" s="2" t="s">
        <v>13</v>
      </c>
      <c r="B156" s="33">
        <v>28</v>
      </c>
      <c r="C156" s="33">
        <v>28</v>
      </c>
      <c r="D156" s="17">
        <f>C156-B156</f>
        <v>0</v>
      </c>
      <c r="E156" s="22">
        <f>D156/B156</f>
        <v>0</v>
      </c>
    </row>
    <row r="157" spans="1:5" ht="12.75">
      <c r="A157" s="2" t="s">
        <v>14</v>
      </c>
      <c r="B157" s="33">
        <v>57</v>
      </c>
      <c r="C157" s="33">
        <v>57</v>
      </c>
      <c r="D157" s="17">
        <f>C157-B157</f>
        <v>0</v>
      </c>
      <c r="E157" s="22">
        <f>D157/B157</f>
        <v>0</v>
      </c>
    </row>
    <row r="158" spans="1:5" ht="12.75">
      <c r="A158" s="2" t="s">
        <v>15</v>
      </c>
      <c r="B158" s="34">
        <v>823</v>
      </c>
      <c r="C158" s="34">
        <v>1386</v>
      </c>
      <c r="D158" s="17">
        <f>C158-B158</f>
        <v>563</v>
      </c>
      <c r="E158" s="22">
        <f>D158/B158</f>
        <v>0.68408262454435</v>
      </c>
    </row>
    <row r="159" spans="1:5" ht="12.75">
      <c r="A159" s="25" t="s">
        <v>49</v>
      </c>
      <c r="B159" s="29">
        <f>B151+B155+B156+B157+B158+B153</f>
        <v>13548</v>
      </c>
      <c r="C159" s="29">
        <f>C151+C155+C156+C157+C158+C153</f>
        <v>14712</v>
      </c>
      <c r="D159" s="19">
        <f>C159-B159</f>
        <v>1164</v>
      </c>
      <c r="E159" s="20">
        <f>D159/B159</f>
        <v>0.08591674047829938</v>
      </c>
    </row>
    <row r="160" spans="1:5" ht="12.75">
      <c r="A160" s="25" t="s">
        <v>50</v>
      </c>
      <c r="B160" s="29">
        <f>B152+B155+B156+B157+B158+B153</f>
        <v>21771</v>
      </c>
      <c r="C160" s="29">
        <f>C152+C155+C156+C157+C158+C153</f>
        <v>23347</v>
      </c>
      <c r="D160" s="19">
        <f>C160-B160</f>
        <v>1576</v>
      </c>
      <c r="E160" s="20">
        <f>D160/B160</f>
        <v>0.0723898764411373</v>
      </c>
    </row>
    <row r="161" spans="1:5" ht="12.75">
      <c r="A161" s="16"/>
      <c r="B161" s="29"/>
      <c r="C161" s="29"/>
      <c r="D161" s="19"/>
      <c r="E161" s="20"/>
    </row>
    <row r="162" spans="1:5" ht="12.75">
      <c r="A162" s="16" t="s">
        <v>51</v>
      </c>
      <c r="B162" s="18"/>
      <c r="C162" s="18"/>
      <c r="D162" s="19"/>
      <c r="E162" s="20"/>
    </row>
    <row r="163" spans="1:5" ht="12.75">
      <c r="A163" s="16" t="s">
        <v>8</v>
      </c>
      <c r="B163" s="21">
        <v>6253</v>
      </c>
      <c r="C163" s="21">
        <f>B163*1.03</f>
        <v>6440.59</v>
      </c>
      <c r="D163" s="19">
        <f>C163-B163</f>
        <v>187.59000000000015</v>
      </c>
      <c r="E163" s="20">
        <f>D163/B163</f>
        <v>0.030000000000000023</v>
      </c>
    </row>
    <row r="164" spans="1:5" ht="12.75">
      <c r="A164" s="16" t="s">
        <v>9</v>
      </c>
      <c r="B164" s="21">
        <v>16991</v>
      </c>
      <c r="C164" s="21">
        <v>17822</v>
      </c>
      <c r="D164" s="19">
        <f>C164-B164</f>
        <v>831</v>
      </c>
      <c r="E164" s="20">
        <f>D164/B164</f>
        <v>0.0489082455417574</v>
      </c>
    </row>
    <row r="165" spans="1:5" ht="12.75">
      <c r="A165" s="2" t="s">
        <v>10</v>
      </c>
      <c r="B165" s="18">
        <v>120</v>
      </c>
      <c r="C165" s="18">
        <v>120</v>
      </c>
      <c r="D165" s="17">
        <f>C165-B165</f>
        <v>0</v>
      </c>
      <c r="E165" s="22">
        <f>D165/B165</f>
        <v>0</v>
      </c>
    </row>
    <row r="166" spans="1:5" ht="12.75">
      <c r="A166" s="2" t="s">
        <v>11</v>
      </c>
      <c r="B166" s="18"/>
      <c r="C166" s="18"/>
      <c r="D166" s="19"/>
      <c r="E166" s="20"/>
    </row>
    <row r="167" spans="1:5" ht="12.75">
      <c r="A167" s="2" t="s">
        <v>12</v>
      </c>
      <c r="B167" s="18">
        <v>20</v>
      </c>
      <c r="C167" s="18">
        <v>20</v>
      </c>
      <c r="D167" s="17">
        <f>C167-B167</f>
        <v>0</v>
      </c>
      <c r="E167" s="22">
        <f>D167/B167</f>
        <v>0</v>
      </c>
    </row>
    <row r="168" spans="1:5" ht="12.75">
      <c r="A168" s="2" t="s">
        <v>13</v>
      </c>
      <c r="B168" s="18">
        <v>28</v>
      </c>
      <c r="C168" s="18">
        <v>28</v>
      </c>
      <c r="D168" s="17">
        <f>C168-B168</f>
        <v>0</v>
      </c>
      <c r="E168" s="22">
        <f>D168/B168</f>
        <v>0</v>
      </c>
    </row>
    <row r="169" spans="1:5" ht="12.75">
      <c r="A169" s="2" t="s">
        <v>14</v>
      </c>
      <c r="B169" s="18">
        <v>50</v>
      </c>
      <c r="C169" s="18">
        <v>50</v>
      </c>
      <c r="D169" s="17">
        <f>C169-B169</f>
        <v>0</v>
      </c>
      <c r="E169" s="22">
        <f>D169/B169</f>
        <v>0</v>
      </c>
    </row>
    <row r="170" spans="1:5" ht="12.75">
      <c r="A170" s="2" t="s">
        <v>15</v>
      </c>
      <c r="B170" s="23">
        <v>823</v>
      </c>
      <c r="C170" s="23">
        <v>1386</v>
      </c>
      <c r="D170" s="17">
        <f>C170-B170</f>
        <v>563</v>
      </c>
      <c r="E170" s="22">
        <f>D170/B170</f>
        <v>0.68408262454435</v>
      </c>
    </row>
    <row r="171" spans="1:5" ht="12.75">
      <c r="A171" s="16" t="s">
        <v>52</v>
      </c>
      <c r="B171" s="29">
        <f>+B163+B$167+B$168+B$169+B$170+B$165</f>
        <v>7294</v>
      </c>
      <c r="C171" s="29">
        <f>+C163+C$167+C$168+C$169+C$170+C$165</f>
        <v>8044.59</v>
      </c>
      <c r="D171" s="19">
        <f>C171-B171</f>
        <v>750.5900000000001</v>
      </c>
      <c r="E171" s="20">
        <f>D171/B171</f>
        <v>0.1029051275020565</v>
      </c>
    </row>
    <row r="172" spans="1:5" ht="12.75">
      <c r="A172" s="25" t="s">
        <v>53</v>
      </c>
      <c r="B172" s="29">
        <f>+B164+B$167+B$168+B$169+B$170+B$165</f>
        <v>18032</v>
      </c>
      <c r="C172" s="29">
        <f>+C164+C$167+C$168+C$169+C$170+C$165</f>
        <v>19426</v>
      </c>
      <c r="D172" s="19">
        <f>C172-B172</f>
        <v>1394</v>
      </c>
      <c r="E172" s="20">
        <f>D172/B172</f>
        <v>0.07730700976042591</v>
      </c>
    </row>
    <row r="173" spans="1:5" ht="12.75">
      <c r="A173" s="25"/>
      <c r="B173" s="29"/>
      <c r="C173" s="29"/>
      <c r="D173" s="19"/>
      <c r="E173" s="20"/>
    </row>
    <row r="174" spans="1:5" ht="12.75">
      <c r="A174" s="16" t="s">
        <v>54</v>
      </c>
      <c r="B174" s="18"/>
      <c r="C174" s="18"/>
      <c r="D174" s="19"/>
      <c r="E174" s="20"/>
    </row>
    <row r="175" spans="1:5" ht="12.75">
      <c r="A175" s="16" t="s">
        <v>8</v>
      </c>
      <c r="B175" s="21">
        <v>9436</v>
      </c>
      <c r="C175" s="21">
        <v>9884</v>
      </c>
      <c r="D175" s="19">
        <f>C175-B175</f>
        <v>448</v>
      </c>
      <c r="E175" s="20">
        <f>D175/B175</f>
        <v>0.04747774480712166</v>
      </c>
    </row>
    <row r="176" spans="1:5" ht="12.75">
      <c r="A176" s="16" t="s">
        <v>9</v>
      </c>
      <c r="B176" s="21">
        <v>19377</v>
      </c>
      <c r="C176" s="21">
        <v>20322</v>
      </c>
      <c r="D176" s="19">
        <f>C176-B176</f>
        <v>945</v>
      </c>
      <c r="E176" s="20">
        <f>D176/B176</f>
        <v>0.04876915931258709</v>
      </c>
    </row>
    <row r="177" spans="1:5" ht="12.75">
      <c r="A177" s="2" t="s">
        <v>10</v>
      </c>
      <c r="B177" s="18">
        <v>120</v>
      </c>
      <c r="C177" s="18">
        <v>120</v>
      </c>
      <c r="D177" s="17">
        <f>C177-B177</f>
        <v>0</v>
      </c>
      <c r="E177" s="22">
        <f>D177/B177</f>
        <v>0</v>
      </c>
    </row>
    <row r="178" spans="1:5" ht="12.75">
      <c r="A178" s="2" t="s">
        <v>11</v>
      </c>
      <c r="B178" s="18"/>
      <c r="C178" s="18"/>
      <c r="D178" s="19"/>
      <c r="E178" s="20"/>
    </row>
    <row r="179" spans="1:5" ht="12.75">
      <c r="A179" s="2" t="s">
        <v>12</v>
      </c>
      <c r="B179" s="18">
        <v>20</v>
      </c>
      <c r="C179" s="18">
        <v>20</v>
      </c>
      <c r="D179" s="17">
        <f>C179-B179</f>
        <v>0</v>
      </c>
      <c r="E179" s="22">
        <f>D179/B179</f>
        <v>0</v>
      </c>
    </row>
    <row r="180" spans="1:5" ht="12.75">
      <c r="A180" s="2" t="s">
        <v>13</v>
      </c>
      <c r="B180" s="18">
        <v>28</v>
      </c>
      <c r="C180" s="18">
        <v>28</v>
      </c>
      <c r="D180" s="17">
        <f>C180-B180</f>
        <v>0</v>
      </c>
      <c r="E180" s="22">
        <f>D180/B180</f>
        <v>0</v>
      </c>
    </row>
    <row r="181" spans="1:5" ht="12.75">
      <c r="A181" s="2" t="s">
        <v>14</v>
      </c>
      <c r="B181" s="18">
        <v>50</v>
      </c>
      <c r="C181" s="18">
        <v>50</v>
      </c>
      <c r="D181" s="17">
        <f>C181-B181</f>
        <v>0</v>
      </c>
      <c r="E181" s="22">
        <f>D181/B181</f>
        <v>0</v>
      </c>
    </row>
    <row r="182" spans="1:5" ht="12.75">
      <c r="A182" s="2" t="s">
        <v>15</v>
      </c>
      <c r="B182" s="23">
        <v>823</v>
      </c>
      <c r="C182" s="23">
        <v>1386</v>
      </c>
      <c r="D182" s="17">
        <f>C182-B182</f>
        <v>563</v>
      </c>
      <c r="E182" s="22">
        <f>D182/B182</f>
        <v>0.68408262454435</v>
      </c>
    </row>
    <row r="183" spans="1:5" ht="12.75">
      <c r="A183" s="16" t="s">
        <v>52</v>
      </c>
      <c r="B183" s="29">
        <f>B175+B182+B181+B180+B179+B177</f>
        <v>10477</v>
      </c>
      <c r="C183" s="29">
        <f>C175+C182+C181+C180+C179+C177</f>
        <v>11488</v>
      </c>
      <c r="D183" s="19">
        <f>C183-B183</f>
        <v>1011</v>
      </c>
      <c r="E183" s="20">
        <f>D183/B183</f>
        <v>0.09649708886131526</v>
      </c>
    </row>
    <row r="184" spans="1:5" ht="12.75">
      <c r="A184" s="25" t="s">
        <v>53</v>
      </c>
      <c r="B184" s="29">
        <f>B176+B182+B181+B180+B179+B177</f>
        <v>20418</v>
      </c>
      <c r="C184" s="29">
        <f>C176+C182+C181+C180+C179+C177</f>
        <v>21926</v>
      </c>
      <c r="D184" s="19">
        <f>C184-B184</f>
        <v>1508</v>
      </c>
      <c r="E184" s="20">
        <f>D184/B184</f>
        <v>0.07385640121461455</v>
      </c>
    </row>
    <row r="185" spans="1:5" ht="12.75">
      <c r="A185" s="25"/>
      <c r="B185" s="29"/>
      <c r="C185" s="29"/>
      <c r="D185" s="19"/>
      <c r="E185" s="20"/>
    </row>
    <row r="186" spans="1:5" ht="12.75">
      <c r="A186" s="16" t="s">
        <v>55</v>
      </c>
      <c r="B186" s="18"/>
      <c r="C186" s="18"/>
      <c r="D186" s="19"/>
      <c r="E186" s="20"/>
    </row>
    <row r="187" spans="1:5" ht="12.75">
      <c r="A187" s="16" t="s">
        <v>22</v>
      </c>
      <c r="B187" s="21">
        <v>301</v>
      </c>
      <c r="C187" s="21">
        <f>B187*1.03</f>
        <v>310.03000000000003</v>
      </c>
      <c r="D187" s="19">
        <f>C187-B187</f>
        <v>9.03000000000003</v>
      </c>
      <c r="E187" s="20">
        <f>D187/B187</f>
        <v>0.0300000000000001</v>
      </c>
    </row>
    <row r="188" spans="1:5" ht="12.75">
      <c r="A188" s="16" t="s">
        <v>23</v>
      </c>
      <c r="B188" s="21">
        <v>564</v>
      </c>
      <c r="C188" s="21">
        <v>639</v>
      </c>
      <c r="D188" s="19">
        <f>C188-B188</f>
        <v>75</v>
      </c>
      <c r="E188" s="20">
        <f>D188/B188</f>
        <v>0.13297872340425532</v>
      </c>
    </row>
    <row r="189" spans="1:5" ht="12.75">
      <c r="A189" s="2" t="s">
        <v>24</v>
      </c>
      <c r="B189" s="18">
        <v>10</v>
      </c>
      <c r="C189" s="18">
        <v>10</v>
      </c>
      <c r="D189" s="17">
        <f>C189-B189</f>
        <v>0</v>
      </c>
      <c r="E189" s="22">
        <f>D189/B189</f>
        <v>0</v>
      </c>
    </row>
    <row r="190" spans="1:5" ht="12.75">
      <c r="A190" s="26" t="s">
        <v>25</v>
      </c>
      <c r="B190" s="18"/>
      <c r="C190" s="18"/>
      <c r="D190" s="19"/>
      <c r="E190" s="20"/>
    </row>
    <row r="191" spans="1:5" ht="12.75">
      <c r="A191" s="2" t="s">
        <v>12</v>
      </c>
      <c r="B191" s="18">
        <v>20</v>
      </c>
      <c r="C191" s="18">
        <v>20</v>
      </c>
      <c r="D191" s="17">
        <f>C191-B191</f>
        <v>0</v>
      </c>
      <c r="E191" s="22">
        <f>D191/B191</f>
        <v>0</v>
      </c>
    </row>
    <row r="192" spans="1:5" ht="12.75">
      <c r="A192" s="2" t="s">
        <v>13</v>
      </c>
      <c r="B192" s="18">
        <v>28</v>
      </c>
      <c r="C192" s="18">
        <v>28</v>
      </c>
      <c r="D192" s="17">
        <f>C192-B192</f>
        <v>0</v>
      </c>
      <c r="E192" s="22">
        <f>D192/B192</f>
        <v>0</v>
      </c>
    </row>
    <row r="193" spans="1:5" ht="12.75">
      <c r="A193" s="2" t="s">
        <v>14</v>
      </c>
      <c r="B193" s="18">
        <v>50</v>
      </c>
      <c r="C193" s="18">
        <v>50</v>
      </c>
      <c r="D193" s="17">
        <f>C193-B193</f>
        <v>0</v>
      </c>
      <c r="E193" s="22">
        <f>D193/B193</f>
        <v>0</v>
      </c>
    </row>
    <row r="194" spans="1:5" ht="12.75">
      <c r="A194" s="2" t="s">
        <v>15</v>
      </c>
      <c r="B194" s="18">
        <v>496</v>
      </c>
      <c r="C194" s="18">
        <v>0</v>
      </c>
      <c r="D194" s="17">
        <f>C194-B194</f>
        <v>-496</v>
      </c>
      <c r="E194" s="22">
        <f>D194/B194</f>
        <v>-1</v>
      </c>
    </row>
    <row r="195" spans="1:5" ht="12.75">
      <c r="A195" s="2" t="s">
        <v>26</v>
      </c>
      <c r="B195" s="18" t="s">
        <v>27</v>
      </c>
      <c r="C195" s="18">
        <v>77</v>
      </c>
      <c r="D195" s="18">
        <v>77</v>
      </c>
      <c r="E195" s="27">
        <v>1</v>
      </c>
    </row>
    <row r="196" spans="1:5" ht="12.75">
      <c r="A196" s="25"/>
      <c r="B196" s="29"/>
      <c r="C196" s="29"/>
      <c r="D196" s="19"/>
      <c r="E196" s="20"/>
    </row>
    <row r="197" spans="1:5" ht="12.75">
      <c r="A197" s="16" t="s">
        <v>56</v>
      </c>
      <c r="B197" s="18"/>
      <c r="C197" s="18"/>
      <c r="D197" s="19"/>
      <c r="E197" s="20"/>
    </row>
    <row r="198" spans="1:5" ht="12.75">
      <c r="A198" s="16" t="s">
        <v>22</v>
      </c>
      <c r="B198" s="21">
        <v>487</v>
      </c>
      <c r="C198" s="21">
        <v>509</v>
      </c>
      <c r="D198" s="19">
        <f>C198-B198</f>
        <v>22</v>
      </c>
      <c r="E198" s="20">
        <f>D198/B198</f>
        <v>0.045174537987679675</v>
      </c>
    </row>
    <row r="199" spans="1:5" ht="12.75">
      <c r="A199" s="16" t="s">
        <v>23</v>
      </c>
      <c r="B199" s="21">
        <v>856</v>
      </c>
      <c r="C199" s="21">
        <v>897</v>
      </c>
      <c r="D199" s="19">
        <f>C199-B199</f>
        <v>41</v>
      </c>
      <c r="E199" s="20">
        <f>D199/B199</f>
        <v>0.04789719626168224</v>
      </c>
    </row>
    <row r="200" spans="1:5" ht="12.75">
      <c r="A200" s="2" t="s">
        <v>24</v>
      </c>
      <c r="B200" s="18">
        <v>10</v>
      </c>
      <c r="C200" s="18">
        <v>10</v>
      </c>
      <c r="D200" s="17">
        <f>C200-B200</f>
        <v>0</v>
      </c>
      <c r="E200" s="22">
        <f>D200/B200</f>
        <v>0</v>
      </c>
    </row>
    <row r="201" spans="1:5" ht="12.75">
      <c r="A201" s="26" t="s">
        <v>25</v>
      </c>
      <c r="B201" s="18"/>
      <c r="C201" s="18"/>
      <c r="D201" s="17"/>
      <c r="E201" s="17"/>
    </row>
    <row r="202" spans="1:5" ht="12.75">
      <c r="A202" s="2" t="s">
        <v>12</v>
      </c>
      <c r="B202" s="18">
        <v>20</v>
      </c>
      <c r="C202" s="18">
        <v>20</v>
      </c>
      <c r="D202" s="17">
        <f>C202-B202</f>
        <v>0</v>
      </c>
      <c r="E202" s="22">
        <f>D202/B202</f>
        <v>0</v>
      </c>
    </row>
    <row r="203" spans="1:5" ht="12.75">
      <c r="A203" s="2" t="s">
        <v>13</v>
      </c>
      <c r="B203" s="18">
        <v>28</v>
      </c>
      <c r="C203" s="18">
        <v>28</v>
      </c>
      <c r="D203" s="17">
        <f>C203-B203</f>
        <v>0</v>
      </c>
      <c r="E203" s="22">
        <f>D203/B203</f>
        <v>0</v>
      </c>
    </row>
    <row r="204" spans="1:5" ht="12.75">
      <c r="A204" s="2" t="s">
        <v>14</v>
      </c>
      <c r="B204" s="18">
        <v>50</v>
      </c>
      <c r="C204" s="18">
        <v>50</v>
      </c>
      <c r="D204" s="17">
        <f>C204-B204</f>
        <v>0</v>
      </c>
      <c r="E204" s="22">
        <f>D204/B204</f>
        <v>0</v>
      </c>
    </row>
    <row r="205" spans="1:5" ht="12.75">
      <c r="A205" s="2" t="s">
        <v>15</v>
      </c>
      <c r="B205" s="18">
        <v>496</v>
      </c>
      <c r="C205" s="18">
        <v>0</v>
      </c>
      <c r="D205" s="17">
        <f>C205-B205</f>
        <v>-496</v>
      </c>
      <c r="E205" s="22">
        <f>D205/B205</f>
        <v>-1</v>
      </c>
    </row>
    <row r="206" spans="1:5" ht="12.75">
      <c r="A206" s="2" t="s">
        <v>26</v>
      </c>
      <c r="B206" s="18" t="s">
        <v>27</v>
      </c>
      <c r="C206" s="18">
        <v>77</v>
      </c>
      <c r="D206" s="18">
        <v>77</v>
      </c>
      <c r="E206" s="27">
        <v>1</v>
      </c>
    </row>
    <row r="207" spans="1:5" ht="12.75">
      <c r="A207" s="35"/>
      <c r="B207" s="29"/>
      <c r="C207" s="29"/>
      <c r="D207" s="19"/>
      <c r="E207" s="19"/>
    </row>
    <row r="208" spans="1:5" ht="12.75">
      <c r="A208" s="16" t="s">
        <v>57</v>
      </c>
      <c r="B208" s="18"/>
      <c r="C208" s="18"/>
      <c r="D208" s="19"/>
      <c r="E208" s="20"/>
    </row>
    <row r="209" spans="1:5" ht="12.75">
      <c r="A209" s="16" t="s">
        <v>22</v>
      </c>
      <c r="B209" s="21">
        <v>432</v>
      </c>
      <c r="C209" s="21">
        <v>451</v>
      </c>
      <c r="D209" s="19">
        <f>C209-B209</f>
        <v>19</v>
      </c>
      <c r="E209" s="20">
        <f>D209/B209</f>
        <v>0.04398148148148148</v>
      </c>
    </row>
    <row r="210" spans="1:5" ht="12.75">
      <c r="A210" s="16" t="s">
        <v>23</v>
      </c>
      <c r="B210" s="21">
        <v>758</v>
      </c>
      <c r="C210" s="21">
        <v>794</v>
      </c>
      <c r="D210" s="19">
        <f>C210-B210</f>
        <v>36</v>
      </c>
      <c r="E210" s="20">
        <f>D210/B210</f>
        <v>0.047493403693931395</v>
      </c>
    </row>
    <row r="211" spans="1:5" ht="12.75">
      <c r="A211" s="2" t="s">
        <v>24</v>
      </c>
      <c r="B211" s="18">
        <v>10</v>
      </c>
      <c r="C211" s="18">
        <v>10</v>
      </c>
      <c r="D211" s="17">
        <f>C211-B211</f>
        <v>0</v>
      </c>
      <c r="E211" s="22">
        <f>D211/B211</f>
        <v>0</v>
      </c>
    </row>
    <row r="212" spans="1:5" ht="12.75">
      <c r="A212" s="26" t="s">
        <v>25</v>
      </c>
      <c r="B212" s="18"/>
      <c r="C212" s="18"/>
      <c r="D212" s="19"/>
      <c r="E212" s="20"/>
    </row>
    <row r="213" spans="1:5" ht="12.75">
      <c r="A213" s="2" t="s">
        <v>12</v>
      </c>
      <c r="B213" s="18">
        <v>20</v>
      </c>
      <c r="C213" s="18">
        <v>20</v>
      </c>
      <c r="D213" s="17">
        <f>C213-B213</f>
        <v>0</v>
      </c>
      <c r="E213" s="22">
        <f>D213/B213</f>
        <v>0</v>
      </c>
    </row>
    <row r="214" spans="1:5" ht="12.75">
      <c r="A214" s="2" t="s">
        <v>13</v>
      </c>
      <c r="B214" s="18">
        <v>28</v>
      </c>
      <c r="C214" s="18">
        <v>28</v>
      </c>
      <c r="D214" s="17">
        <f>C214-B214</f>
        <v>0</v>
      </c>
      <c r="E214" s="22">
        <f>D214/B214</f>
        <v>0</v>
      </c>
    </row>
    <row r="215" spans="1:5" ht="12.75">
      <c r="A215" s="2" t="s">
        <v>14</v>
      </c>
      <c r="B215" s="18">
        <v>50</v>
      </c>
      <c r="C215" s="18">
        <v>50</v>
      </c>
      <c r="D215" s="17">
        <f>C215-B215</f>
        <v>0</v>
      </c>
      <c r="E215" s="22">
        <f>D215/B215</f>
        <v>0</v>
      </c>
    </row>
    <row r="216" spans="1:5" ht="12.75">
      <c r="A216" s="2" t="s">
        <v>15</v>
      </c>
      <c r="B216" s="18">
        <v>496</v>
      </c>
      <c r="C216" s="18">
        <v>0</v>
      </c>
      <c r="D216" s="17">
        <f>C216-B216</f>
        <v>-496</v>
      </c>
      <c r="E216" s="22">
        <f>D216/B216</f>
        <v>-1</v>
      </c>
    </row>
    <row r="217" spans="1:5" ht="12.75">
      <c r="A217" s="2" t="s">
        <v>26</v>
      </c>
      <c r="B217" s="18" t="s">
        <v>27</v>
      </c>
      <c r="C217" s="18">
        <v>77</v>
      </c>
      <c r="D217" s="18">
        <v>77</v>
      </c>
      <c r="E217" s="27">
        <v>1</v>
      </c>
    </row>
    <row r="218" spans="1:5" ht="12.75">
      <c r="A218" s="16"/>
      <c r="B218" s="29"/>
      <c r="C218" s="29"/>
      <c r="D218" s="19"/>
      <c r="E218" s="20"/>
    </row>
    <row r="219" spans="1:3" ht="12.75">
      <c r="A219" s="36" t="s">
        <v>58</v>
      </c>
      <c r="B219" s="4"/>
      <c r="C219" s="4"/>
    </row>
    <row r="220" spans="1:5" ht="12.75">
      <c r="A220" s="16" t="s">
        <v>59</v>
      </c>
      <c r="B220" s="18"/>
      <c r="C220" s="18"/>
      <c r="D220" s="19"/>
      <c r="E220" s="20"/>
    </row>
    <row r="221" spans="1:5" ht="12.75">
      <c r="A221" s="16" t="s">
        <v>22</v>
      </c>
      <c r="B221" s="21">
        <v>568</v>
      </c>
      <c r="C221" s="21">
        <v>594</v>
      </c>
      <c r="D221" s="19">
        <f>C221-B221</f>
        <v>26</v>
      </c>
      <c r="E221" s="20">
        <f>D221/B221</f>
        <v>0.045774647887323945</v>
      </c>
    </row>
    <row r="222" spans="1:5" ht="12.75">
      <c r="A222" s="16" t="s">
        <v>23</v>
      </c>
      <c r="B222" s="21">
        <v>871</v>
      </c>
      <c r="C222" s="21">
        <v>912</v>
      </c>
      <c r="D222" s="19">
        <f>C222-B222</f>
        <v>41</v>
      </c>
      <c r="E222" s="20">
        <f>D222/B222</f>
        <v>0.04707233065442021</v>
      </c>
    </row>
    <row r="223" spans="1:5" ht="12.75">
      <c r="A223" s="2" t="s">
        <v>24</v>
      </c>
      <c r="B223" s="18">
        <v>10</v>
      </c>
      <c r="C223" s="18">
        <v>10</v>
      </c>
      <c r="D223" s="17">
        <f>C223-B223</f>
        <v>0</v>
      </c>
      <c r="E223" s="22">
        <f>D223/B223</f>
        <v>0</v>
      </c>
    </row>
    <row r="224" spans="1:5" ht="12.75">
      <c r="A224" s="26" t="s">
        <v>25</v>
      </c>
      <c r="B224" s="18"/>
      <c r="C224" s="18"/>
      <c r="D224" s="19"/>
      <c r="E224" s="20"/>
    </row>
    <row r="225" spans="1:5" ht="12.75">
      <c r="A225" s="2" t="s">
        <v>12</v>
      </c>
      <c r="B225" s="18">
        <v>20</v>
      </c>
      <c r="C225" s="18">
        <v>20</v>
      </c>
      <c r="D225" s="17">
        <f>C225-B225</f>
        <v>0</v>
      </c>
      <c r="E225" s="22">
        <f>D225/B225</f>
        <v>0</v>
      </c>
    </row>
    <row r="226" spans="1:5" ht="12.75">
      <c r="A226" s="2" t="s">
        <v>13</v>
      </c>
      <c r="B226" s="18">
        <v>28</v>
      </c>
      <c r="C226" s="18">
        <v>28</v>
      </c>
      <c r="D226" s="17">
        <f>C226-B226</f>
        <v>0</v>
      </c>
      <c r="E226" s="22">
        <f>D226/B226</f>
        <v>0</v>
      </c>
    </row>
    <row r="227" spans="1:5" ht="12.75">
      <c r="A227" s="2" t="s">
        <v>14</v>
      </c>
      <c r="B227" s="18">
        <v>46</v>
      </c>
      <c r="C227" s="18">
        <v>46</v>
      </c>
      <c r="D227" s="17">
        <f>C227-B227</f>
        <v>0</v>
      </c>
      <c r="E227" s="22">
        <f>D227/B227</f>
        <v>0</v>
      </c>
    </row>
    <row r="228" spans="1:5" ht="12.75">
      <c r="A228" s="2" t="s">
        <v>15</v>
      </c>
      <c r="B228" s="18">
        <v>496</v>
      </c>
      <c r="C228" s="18">
        <v>0</v>
      </c>
      <c r="D228" s="17">
        <f>C228-B228</f>
        <v>-496</v>
      </c>
      <c r="E228" s="22">
        <f>D228/B228</f>
        <v>-1</v>
      </c>
    </row>
    <row r="229" spans="1:5" ht="12.75">
      <c r="A229" s="2" t="s">
        <v>26</v>
      </c>
      <c r="B229" s="18" t="s">
        <v>27</v>
      </c>
      <c r="C229" s="18">
        <v>77</v>
      </c>
      <c r="D229" s="18">
        <v>77</v>
      </c>
      <c r="E229" s="27">
        <v>1</v>
      </c>
    </row>
    <row r="230" spans="1:5" ht="12.75">
      <c r="A230" s="25"/>
      <c r="B230" s="29"/>
      <c r="C230" s="29"/>
      <c r="D230" s="19"/>
      <c r="E230" s="20"/>
    </row>
    <row r="231" spans="1:5" ht="12.75">
      <c r="A231" s="15" t="s">
        <v>60</v>
      </c>
      <c r="B231" s="18"/>
      <c r="C231" s="18"/>
      <c r="D231" s="21"/>
      <c r="E231" s="37"/>
    </row>
    <row r="232" spans="1:5" ht="12.75">
      <c r="A232" s="16" t="s">
        <v>61</v>
      </c>
      <c r="B232" s="18"/>
      <c r="C232" s="18"/>
      <c r="D232" s="21"/>
      <c r="E232" s="37"/>
    </row>
    <row r="233" spans="1:5" ht="12.75">
      <c r="A233" s="16" t="s">
        <v>8</v>
      </c>
      <c r="B233" s="21">
        <v>6890</v>
      </c>
      <c r="C233" s="21">
        <f>B233*1.03</f>
        <v>7096.7</v>
      </c>
      <c r="D233" s="19">
        <f>C233-B233</f>
        <v>206.69999999999982</v>
      </c>
      <c r="E233" s="20">
        <f>D233/B233</f>
        <v>0.029999999999999975</v>
      </c>
    </row>
    <row r="234" spans="1:5" ht="12.75">
      <c r="A234" s="16" t="s">
        <v>9</v>
      </c>
      <c r="B234" s="21">
        <v>22599</v>
      </c>
      <c r="C234" s="21">
        <v>24786</v>
      </c>
      <c r="D234" s="19">
        <f>C234-B234</f>
        <v>2187</v>
      </c>
      <c r="E234" s="20">
        <f>D234/B234</f>
        <v>0.0967741935483871</v>
      </c>
    </row>
    <row r="235" spans="1:5" ht="12.75">
      <c r="A235" s="2" t="s">
        <v>10</v>
      </c>
      <c r="B235" s="18">
        <v>120</v>
      </c>
      <c r="C235" s="18">
        <v>120</v>
      </c>
      <c r="D235" s="17">
        <f>C235-B235</f>
        <v>0</v>
      </c>
      <c r="E235" s="22">
        <f>D235/B235</f>
        <v>0</v>
      </c>
    </row>
    <row r="236" spans="1:5" ht="12.75">
      <c r="A236" s="2" t="s">
        <v>62</v>
      </c>
      <c r="B236" s="18"/>
      <c r="C236" s="18"/>
      <c r="D236" s="19"/>
      <c r="E236" s="20"/>
    </row>
    <row r="237" spans="1:5" ht="12.75">
      <c r="A237" s="2" t="s">
        <v>12</v>
      </c>
      <c r="B237" s="18">
        <v>20</v>
      </c>
      <c r="C237" s="18">
        <v>20</v>
      </c>
      <c r="D237" s="17">
        <f>C237-B237</f>
        <v>0</v>
      </c>
      <c r="E237" s="22">
        <f>D237/B237</f>
        <v>0</v>
      </c>
    </row>
    <row r="238" spans="1:5" ht="12.75">
      <c r="A238" s="2" t="s">
        <v>13</v>
      </c>
      <c r="B238" s="18">
        <v>28</v>
      </c>
      <c r="C238" s="18">
        <v>28</v>
      </c>
      <c r="D238" s="17">
        <f>C238-B238</f>
        <v>0</v>
      </c>
      <c r="E238" s="22">
        <f>D238/B238</f>
        <v>0</v>
      </c>
    </row>
    <row r="239" spans="1:5" ht="12.75">
      <c r="A239" s="2" t="s">
        <v>14</v>
      </c>
      <c r="B239" s="18">
        <v>60</v>
      </c>
      <c r="C239" s="18">
        <v>60</v>
      </c>
      <c r="D239" s="17">
        <f>C239-B239</f>
        <v>0</v>
      </c>
      <c r="E239" s="22">
        <f>D239/B239</f>
        <v>0</v>
      </c>
    </row>
    <row r="240" spans="1:5" ht="12.75">
      <c r="A240" s="2" t="s">
        <v>15</v>
      </c>
      <c r="B240" s="23">
        <v>823</v>
      </c>
      <c r="C240" s="23">
        <v>1386</v>
      </c>
      <c r="D240" s="17">
        <f>C240-B240</f>
        <v>563</v>
      </c>
      <c r="E240" s="22">
        <f>D240/B240</f>
        <v>0.68408262454435</v>
      </c>
    </row>
    <row r="241" spans="1:5" ht="12.75">
      <c r="A241" s="16" t="s">
        <v>63</v>
      </c>
      <c r="B241" s="38">
        <f>+B233+B$237+B$238+B$239+B$240+B$235</f>
        <v>7941</v>
      </c>
      <c r="C241" s="38">
        <f>+C233+C$237+C$238+C$239+C$240+C$235</f>
        <v>8710.7</v>
      </c>
      <c r="D241" s="19">
        <f>C241-B241</f>
        <v>769.7000000000007</v>
      </c>
      <c r="E241" s="20">
        <f>D241/B241</f>
        <v>0.09692733912605475</v>
      </c>
    </row>
    <row r="242" spans="1:5" ht="12.75">
      <c r="A242" s="16" t="s">
        <v>64</v>
      </c>
      <c r="B242" s="38">
        <f>+B234+B$237+B$238+B$239+B$240+B$235</f>
        <v>23650</v>
      </c>
      <c r="C242" s="38">
        <f>+C234+C$237+C$238+C$239+C$240+C$235</f>
        <v>26400</v>
      </c>
      <c r="D242" s="19">
        <f>C242-B242</f>
        <v>2750</v>
      </c>
      <c r="E242" s="20">
        <f>D242/B242</f>
        <v>0.11627906976744186</v>
      </c>
    </row>
    <row r="243" spans="1:5" ht="12.75">
      <c r="A243" s="16"/>
      <c r="B243" s="38"/>
      <c r="C243" s="38"/>
      <c r="D243" s="19"/>
      <c r="E243" s="20"/>
    </row>
    <row r="244" spans="1:5" ht="12.75">
      <c r="A244" s="16" t="s">
        <v>61</v>
      </c>
      <c r="B244" s="18"/>
      <c r="C244" s="18"/>
      <c r="D244" s="19"/>
      <c r="E244" s="20"/>
    </row>
    <row r="245" spans="1:5" ht="12.75">
      <c r="A245" s="16" t="s">
        <v>22</v>
      </c>
      <c r="B245" s="21">
        <v>301</v>
      </c>
      <c r="C245" s="21">
        <f>B245*1.03</f>
        <v>310.03000000000003</v>
      </c>
      <c r="D245" s="19">
        <f>C245-B245</f>
        <v>9.03000000000003</v>
      </c>
      <c r="E245" s="20">
        <f>D245/B245</f>
        <v>0.0300000000000001</v>
      </c>
    </row>
    <row r="246" spans="1:5" ht="12.75">
      <c r="A246" s="16" t="s">
        <v>23</v>
      </c>
      <c r="B246" s="21">
        <v>583</v>
      </c>
      <c r="C246" s="21">
        <v>639</v>
      </c>
      <c r="D246" s="19">
        <f>C246-B246</f>
        <v>56</v>
      </c>
      <c r="E246" s="20">
        <f>D246/B246</f>
        <v>0.09605488850771869</v>
      </c>
    </row>
    <row r="247" spans="1:5" ht="12.75">
      <c r="A247" s="2" t="s">
        <v>24</v>
      </c>
      <c r="B247" s="18">
        <v>10</v>
      </c>
      <c r="C247" s="18">
        <v>10</v>
      </c>
      <c r="D247" s="17">
        <f>C247-B247</f>
        <v>0</v>
      </c>
      <c r="E247" s="22">
        <f>D247/B247</f>
        <v>0</v>
      </c>
    </row>
    <row r="248" spans="1:5" ht="12.75">
      <c r="A248" s="26" t="s">
        <v>48</v>
      </c>
      <c r="B248" s="18"/>
      <c r="C248" s="18"/>
      <c r="D248" s="19"/>
      <c r="E248" s="20"/>
    </row>
    <row r="249" spans="1:5" ht="12.75">
      <c r="A249" s="2" t="s">
        <v>12</v>
      </c>
      <c r="B249" s="18">
        <v>20</v>
      </c>
      <c r="C249" s="18">
        <v>20</v>
      </c>
      <c r="D249" s="17">
        <f>C249-B249</f>
        <v>0</v>
      </c>
      <c r="E249" s="22">
        <f>D249/B249</f>
        <v>0</v>
      </c>
    </row>
    <row r="250" spans="1:5" ht="12.75">
      <c r="A250" s="2" t="s">
        <v>13</v>
      </c>
      <c r="B250" s="18">
        <v>28</v>
      </c>
      <c r="C250" s="18">
        <v>28</v>
      </c>
      <c r="D250" s="17">
        <f>C250-B250</f>
        <v>0</v>
      </c>
      <c r="E250" s="22">
        <f>D250/B250</f>
        <v>0</v>
      </c>
    </row>
    <row r="251" spans="1:5" ht="12.75">
      <c r="A251" s="2" t="s">
        <v>14</v>
      </c>
      <c r="B251" s="18">
        <v>60</v>
      </c>
      <c r="C251" s="18">
        <v>60</v>
      </c>
      <c r="D251" s="17">
        <f>C251-B251</f>
        <v>0</v>
      </c>
      <c r="E251" s="22">
        <f>D251/B251</f>
        <v>0</v>
      </c>
    </row>
    <row r="252" spans="1:5" ht="12.75">
      <c r="A252" s="2" t="s">
        <v>15</v>
      </c>
      <c r="B252" s="18">
        <v>496</v>
      </c>
      <c r="C252" s="18">
        <v>0</v>
      </c>
      <c r="D252" s="17">
        <f>C252-B252</f>
        <v>-496</v>
      </c>
      <c r="E252" s="22">
        <f>D252/B252</f>
        <v>-1</v>
      </c>
    </row>
    <row r="253" spans="1:5" ht="12.75">
      <c r="A253" s="2" t="s">
        <v>26</v>
      </c>
      <c r="B253" s="18" t="s">
        <v>27</v>
      </c>
      <c r="C253" s="18">
        <v>77</v>
      </c>
      <c r="D253" s="18">
        <v>77</v>
      </c>
      <c r="E253" s="27">
        <v>1</v>
      </c>
    </row>
    <row r="254" spans="1:5" ht="12.75">
      <c r="A254" s="16"/>
      <c r="B254" s="38"/>
      <c r="C254" s="38"/>
      <c r="D254" s="19"/>
      <c r="E254" s="20"/>
    </row>
    <row r="255" spans="1:5" ht="12.75">
      <c r="A255" s="16" t="s">
        <v>65</v>
      </c>
      <c r="B255" s="18"/>
      <c r="C255" s="18"/>
      <c r="D255" s="19"/>
      <c r="E255" s="20"/>
    </row>
    <row r="256" spans="1:5" ht="12.75">
      <c r="A256" s="16" t="s">
        <v>22</v>
      </c>
      <c r="B256" s="21">
        <v>493</v>
      </c>
      <c r="C256" s="21">
        <v>493</v>
      </c>
      <c r="D256" s="19">
        <f>C256-B256</f>
        <v>0</v>
      </c>
      <c r="E256" s="20">
        <f>D256/B256</f>
        <v>0</v>
      </c>
    </row>
    <row r="257" spans="1:5" ht="12.75">
      <c r="A257" s="16" t="s">
        <v>23</v>
      </c>
      <c r="B257" s="21">
        <v>915</v>
      </c>
      <c r="C257" s="21">
        <v>950</v>
      </c>
      <c r="D257" s="19">
        <f>C257-B257</f>
        <v>35</v>
      </c>
      <c r="E257" s="20">
        <f>D257/B257</f>
        <v>0.03825136612021858</v>
      </c>
    </row>
    <row r="258" spans="1:5" ht="12.75">
      <c r="A258" s="2" t="s">
        <v>24</v>
      </c>
      <c r="B258" s="18">
        <v>10</v>
      </c>
      <c r="C258" s="18">
        <v>10</v>
      </c>
      <c r="D258" s="17">
        <f>C258-B258</f>
        <v>0</v>
      </c>
      <c r="E258" s="22">
        <f>D258/B258</f>
        <v>0</v>
      </c>
    </row>
    <row r="259" spans="1:5" ht="12.75">
      <c r="A259" s="26" t="s">
        <v>48</v>
      </c>
      <c r="B259" s="18"/>
      <c r="C259" s="18"/>
      <c r="D259" s="19"/>
      <c r="E259" s="20"/>
    </row>
    <row r="260" spans="1:5" ht="12.75">
      <c r="A260" s="2" t="s">
        <v>12</v>
      </c>
      <c r="B260" s="18">
        <v>20</v>
      </c>
      <c r="C260" s="18">
        <v>20</v>
      </c>
      <c r="D260" s="17">
        <f>C260-B260</f>
        <v>0</v>
      </c>
      <c r="E260" s="22">
        <f>D260/B260</f>
        <v>0</v>
      </c>
    </row>
    <row r="261" spans="1:5" ht="12.75">
      <c r="A261" s="2" t="s">
        <v>13</v>
      </c>
      <c r="B261" s="18">
        <v>28</v>
      </c>
      <c r="C261" s="18">
        <v>28</v>
      </c>
      <c r="D261" s="17">
        <f>C261-B261</f>
        <v>0</v>
      </c>
      <c r="E261" s="22">
        <f>D261/B261</f>
        <v>0</v>
      </c>
    </row>
    <row r="262" spans="1:5" ht="12.75">
      <c r="A262" s="2" t="s">
        <v>14</v>
      </c>
      <c r="B262" s="18">
        <v>50</v>
      </c>
      <c r="C262" s="18">
        <v>50</v>
      </c>
      <c r="D262" s="17">
        <f>C262-B262</f>
        <v>0</v>
      </c>
      <c r="E262" s="22">
        <f>D262/B262</f>
        <v>0</v>
      </c>
    </row>
    <row r="263" spans="1:5" ht="12.75">
      <c r="A263" s="2" t="s">
        <v>15</v>
      </c>
      <c r="B263" s="18">
        <v>496</v>
      </c>
      <c r="C263" s="18">
        <v>0</v>
      </c>
      <c r="D263" s="17">
        <f>C263-B263</f>
        <v>-496</v>
      </c>
      <c r="E263" s="22">
        <f>D263/B263</f>
        <v>-1</v>
      </c>
    </row>
    <row r="264" spans="1:5" ht="12.75">
      <c r="A264" s="2" t="s">
        <v>26</v>
      </c>
      <c r="B264" s="18" t="s">
        <v>27</v>
      </c>
      <c r="C264" s="18">
        <v>77</v>
      </c>
      <c r="D264" s="18">
        <v>77</v>
      </c>
      <c r="E264" s="27">
        <v>1</v>
      </c>
    </row>
    <row r="265" spans="1:5" ht="12.75">
      <c r="A265" s="25"/>
      <c r="B265" s="29"/>
      <c r="C265" s="29"/>
      <c r="D265" s="19"/>
      <c r="E265" s="20"/>
    </row>
    <row r="266" spans="1:5" ht="12.75">
      <c r="A266" s="16" t="s">
        <v>66</v>
      </c>
      <c r="B266" s="18"/>
      <c r="C266" s="18"/>
      <c r="D266" s="19"/>
      <c r="E266" s="20"/>
    </row>
    <row r="267" spans="1:5" ht="12.75">
      <c r="A267" s="16" t="s">
        <v>22</v>
      </c>
      <c r="B267" s="21">
        <v>519</v>
      </c>
      <c r="C267" s="21">
        <v>531</v>
      </c>
      <c r="D267" s="19">
        <f>C267-B267</f>
        <v>12</v>
      </c>
      <c r="E267" s="20">
        <f>D267/B267</f>
        <v>0.023121387283236993</v>
      </c>
    </row>
    <row r="268" spans="1:5" ht="12.75">
      <c r="A268" s="16" t="s">
        <v>23</v>
      </c>
      <c r="B268" s="21">
        <v>933</v>
      </c>
      <c r="C268" s="21">
        <v>977</v>
      </c>
      <c r="D268" s="19">
        <f>C268-B268</f>
        <v>44</v>
      </c>
      <c r="E268" s="20">
        <f>D268/B268</f>
        <v>0.04715969989281887</v>
      </c>
    </row>
    <row r="269" spans="1:5" ht="12.75">
      <c r="A269" s="2" t="s">
        <v>24</v>
      </c>
      <c r="B269" s="18">
        <v>10</v>
      </c>
      <c r="C269" s="18">
        <v>10</v>
      </c>
      <c r="D269" s="17">
        <f>C269-B269</f>
        <v>0</v>
      </c>
      <c r="E269" s="22">
        <f>D269/B269</f>
        <v>0</v>
      </c>
    </row>
    <row r="270" spans="1:5" ht="12.75">
      <c r="A270" s="26" t="s">
        <v>48</v>
      </c>
      <c r="B270" s="18"/>
      <c r="C270" s="18"/>
      <c r="D270" s="19"/>
      <c r="E270" s="20"/>
    </row>
    <row r="271" spans="1:5" ht="12.75">
      <c r="A271" s="2" t="s">
        <v>12</v>
      </c>
      <c r="B271" s="18">
        <v>20</v>
      </c>
      <c r="C271" s="18">
        <v>20</v>
      </c>
      <c r="D271" s="17">
        <f>C271-B271</f>
        <v>0</v>
      </c>
      <c r="E271" s="22">
        <f>D271/B271</f>
        <v>0</v>
      </c>
    </row>
    <row r="272" spans="1:5" ht="12.75">
      <c r="A272" s="2" t="s">
        <v>13</v>
      </c>
      <c r="B272" s="18">
        <v>28</v>
      </c>
      <c r="C272" s="18">
        <v>28</v>
      </c>
      <c r="D272" s="17">
        <f>C272-B272</f>
        <v>0</v>
      </c>
      <c r="E272" s="22">
        <f>D272/B272</f>
        <v>0</v>
      </c>
    </row>
    <row r="273" spans="1:5" ht="12.75">
      <c r="A273" s="2" t="s">
        <v>14</v>
      </c>
      <c r="B273" s="18">
        <v>50</v>
      </c>
      <c r="C273" s="18">
        <v>50</v>
      </c>
      <c r="D273" s="17">
        <f>C273-B273</f>
        <v>0</v>
      </c>
      <c r="E273" s="22">
        <f>D273/B273</f>
        <v>0</v>
      </c>
    </row>
    <row r="274" spans="1:5" ht="12.75">
      <c r="A274" s="2" t="s">
        <v>15</v>
      </c>
      <c r="B274" s="18">
        <v>496</v>
      </c>
      <c r="C274" s="18">
        <v>0</v>
      </c>
      <c r="D274" s="17">
        <f>C274-B274</f>
        <v>-496</v>
      </c>
      <c r="E274" s="22">
        <f>D274/B274</f>
        <v>-1</v>
      </c>
    </row>
    <row r="275" spans="1:5" ht="12.75">
      <c r="A275" s="2" t="s">
        <v>26</v>
      </c>
      <c r="B275" s="18" t="s">
        <v>27</v>
      </c>
      <c r="C275" s="18">
        <v>77</v>
      </c>
      <c r="D275" s="18">
        <v>77</v>
      </c>
      <c r="E275" s="27">
        <v>1</v>
      </c>
    </row>
    <row r="276" spans="1:5" ht="12.75">
      <c r="A276" s="25"/>
      <c r="B276" s="29"/>
      <c r="C276" s="29"/>
      <c r="D276" s="19"/>
      <c r="E276" s="20"/>
    </row>
    <row r="277" spans="1:5" ht="12.75">
      <c r="A277" s="16" t="s">
        <v>28</v>
      </c>
      <c r="B277" s="18"/>
      <c r="C277" s="18"/>
      <c r="D277" s="19"/>
      <c r="E277" s="20"/>
    </row>
    <row r="278" spans="1:5" ht="12.75">
      <c r="A278" s="16" t="s">
        <v>22</v>
      </c>
      <c r="B278" s="21">
        <v>538</v>
      </c>
      <c r="C278" s="21">
        <v>548</v>
      </c>
      <c r="D278" s="19">
        <f>C278-B278</f>
        <v>10</v>
      </c>
      <c r="E278" s="20">
        <f>D278/B278</f>
        <v>0.01858736059479554</v>
      </c>
    </row>
    <row r="279" spans="1:5" ht="12.75">
      <c r="A279" s="16" t="s">
        <v>23</v>
      </c>
      <c r="B279" s="21">
        <v>937</v>
      </c>
      <c r="C279" s="21">
        <v>977</v>
      </c>
      <c r="D279" s="19">
        <f>C279-B279</f>
        <v>40</v>
      </c>
      <c r="E279" s="20">
        <f>D279/B279</f>
        <v>0.042689434364994665</v>
      </c>
    </row>
    <row r="280" spans="1:5" ht="12.75">
      <c r="A280" s="2" t="s">
        <v>24</v>
      </c>
      <c r="B280" s="18">
        <v>10</v>
      </c>
      <c r="C280" s="18">
        <v>10</v>
      </c>
      <c r="D280" s="17">
        <f>C280-B280</f>
        <v>0</v>
      </c>
      <c r="E280" s="22">
        <f>D280/B280</f>
        <v>0</v>
      </c>
    </row>
    <row r="281" spans="1:5" ht="12.75">
      <c r="A281" s="26" t="s">
        <v>48</v>
      </c>
      <c r="B281" s="18"/>
      <c r="C281" s="18"/>
      <c r="D281" s="19"/>
      <c r="E281" s="20"/>
    </row>
    <row r="282" spans="1:5" ht="12.75">
      <c r="A282" s="2" t="s">
        <v>12</v>
      </c>
      <c r="B282" s="18">
        <v>20</v>
      </c>
      <c r="C282" s="18">
        <v>20</v>
      </c>
      <c r="D282" s="17">
        <f>C282-B282</f>
        <v>0</v>
      </c>
      <c r="E282" s="22">
        <f>D282/B282</f>
        <v>0</v>
      </c>
    </row>
    <row r="283" spans="1:5" ht="12.75">
      <c r="A283" s="2" t="s">
        <v>13</v>
      </c>
      <c r="B283" s="18">
        <v>28</v>
      </c>
      <c r="C283" s="18">
        <v>28</v>
      </c>
      <c r="D283" s="17">
        <f>C283-B283</f>
        <v>0</v>
      </c>
      <c r="E283" s="22">
        <f>D283/B283</f>
        <v>0</v>
      </c>
    </row>
    <row r="284" spans="1:5" ht="12.75">
      <c r="A284" s="2" t="s">
        <v>14</v>
      </c>
      <c r="B284" s="18">
        <v>50</v>
      </c>
      <c r="C284" s="18">
        <v>50</v>
      </c>
      <c r="D284" s="17">
        <f>C284-B284</f>
        <v>0</v>
      </c>
      <c r="E284" s="22">
        <f>D284/B284</f>
        <v>0</v>
      </c>
    </row>
    <row r="285" spans="1:5" ht="12.75">
      <c r="A285" s="2" t="s">
        <v>15</v>
      </c>
      <c r="B285" s="18">
        <v>496</v>
      </c>
      <c r="C285" s="23">
        <v>0</v>
      </c>
      <c r="D285" s="17">
        <f>C285-B285</f>
        <v>-496</v>
      </c>
      <c r="E285" s="22">
        <f>D285/B285</f>
        <v>-1</v>
      </c>
    </row>
    <row r="286" spans="1:5" ht="12.75">
      <c r="A286" s="2" t="s">
        <v>26</v>
      </c>
      <c r="B286" s="18" t="s">
        <v>27</v>
      </c>
      <c r="C286" s="18">
        <v>77</v>
      </c>
      <c r="D286" s="18">
        <v>77</v>
      </c>
      <c r="E286" s="27">
        <v>1</v>
      </c>
    </row>
    <row r="287" spans="1:5" ht="12.75">
      <c r="A287" s="25"/>
      <c r="B287" s="29"/>
      <c r="C287" s="29"/>
      <c r="D287" s="19"/>
      <c r="E287" s="20"/>
    </row>
    <row r="288" spans="1:5" ht="12.75">
      <c r="A288" s="16" t="s">
        <v>67</v>
      </c>
      <c r="B288" s="18"/>
      <c r="C288" s="18"/>
      <c r="D288" s="19"/>
      <c r="E288" s="20"/>
    </row>
    <row r="289" spans="1:5" ht="12.75">
      <c r="A289" s="16" t="s">
        <v>22</v>
      </c>
      <c r="B289" s="21">
        <v>538</v>
      </c>
      <c r="C289" s="21">
        <v>548</v>
      </c>
      <c r="D289" s="19">
        <f>C289-B289</f>
        <v>10</v>
      </c>
      <c r="E289" s="20">
        <f>D289/B289</f>
        <v>0.01858736059479554</v>
      </c>
    </row>
    <row r="290" spans="1:5" ht="12.75">
      <c r="A290" s="16" t="s">
        <v>23</v>
      </c>
      <c r="B290" s="21">
        <v>937</v>
      </c>
      <c r="C290" s="21">
        <v>977</v>
      </c>
      <c r="D290" s="19">
        <f>C290-B290</f>
        <v>40</v>
      </c>
      <c r="E290" s="20">
        <f>D290/B290</f>
        <v>0.042689434364994665</v>
      </c>
    </row>
    <row r="291" spans="1:5" ht="12.75">
      <c r="A291" s="2" t="s">
        <v>24</v>
      </c>
      <c r="B291" s="18">
        <v>10</v>
      </c>
      <c r="C291" s="18">
        <v>10</v>
      </c>
      <c r="D291" s="17">
        <f>C291-B291</f>
        <v>0</v>
      </c>
      <c r="E291" s="22">
        <f>D291/B291</f>
        <v>0</v>
      </c>
    </row>
    <row r="292" spans="1:5" ht="12.75">
      <c r="A292" s="26" t="s">
        <v>48</v>
      </c>
      <c r="B292" s="18"/>
      <c r="C292" s="18"/>
      <c r="D292" s="19"/>
      <c r="E292" s="20"/>
    </row>
    <row r="293" spans="1:5" ht="12.75">
      <c r="A293" s="2" t="s">
        <v>12</v>
      </c>
      <c r="B293" s="18">
        <v>20</v>
      </c>
      <c r="C293" s="18">
        <v>20</v>
      </c>
      <c r="D293" s="17">
        <f>C293-B293</f>
        <v>0</v>
      </c>
      <c r="E293" s="22">
        <f>D293/B293</f>
        <v>0</v>
      </c>
    </row>
    <row r="294" spans="1:5" ht="12.75">
      <c r="A294" s="2" t="s">
        <v>13</v>
      </c>
      <c r="B294" s="18">
        <v>28</v>
      </c>
      <c r="C294" s="18">
        <v>28</v>
      </c>
      <c r="D294" s="17">
        <f>C294-B294</f>
        <v>0</v>
      </c>
      <c r="E294" s="22">
        <f>D294/B294</f>
        <v>0</v>
      </c>
    </row>
    <row r="295" spans="1:5" ht="12.75">
      <c r="A295" s="2" t="s">
        <v>14</v>
      </c>
      <c r="B295" s="18">
        <v>50</v>
      </c>
      <c r="C295" s="18">
        <v>50</v>
      </c>
      <c r="D295" s="17">
        <f>C295-B295</f>
        <v>0</v>
      </c>
      <c r="E295" s="22">
        <f>D295/B295</f>
        <v>0</v>
      </c>
    </row>
    <row r="296" spans="1:5" ht="12.75">
      <c r="A296" s="2" t="s">
        <v>15</v>
      </c>
      <c r="B296" s="18">
        <v>496</v>
      </c>
      <c r="C296" s="23">
        <v>0</v>
      </c>
      <c r="D296" s="17">
        <f>C296-B296</f>
        <v>-496</v>
      </c>
      <c r="E296" s="22">
        <f>D296/B296</f>
        <v>-1</v>
      </c>
    </row>
    <row r="297" spans="1:5" ht="12.75">
      <c r="A297" s="2" t="s">
        <v>26</v>
      </c>
      <c r="B297" s="18" t="s">
        <v>27</v>
      </c>
      <c r="C297" s="18">
        <v>77</v>
      </c>
      <c r="D297" s="18">
        <v>77</v>
      </c>
      <c r="E297" s="27">
        <v>1</v>
      </c>
    </row>
    <row r="298" spans="1:5" ht="12.75">
      <c r="A298" s="25"/>
      <c r="B298" s="29"/>
      <c r="C298" s="29"/>
      <c r="D298" s="19"/>
      <c r="E298" s="20"/>
    </row>
    <row r="299" spans="1:5" ht="12.75">
      <c r="A299" s="15" t="s">
        <v>68</v>
      </c>
      <c r="B299" s="18"/>
      <c r="C299" s="18"/>
      <c r="D299" s="19"/>
      <c r="E299" s="20"/>
    </row>
    <row r="300" spans="1:5" ht="12.75">
      <c r="A300" s="16" t="s">
        <v>69</v>
      </c>
      <c r="B300" s="18"/>
      <c r="C300" s="18"/>
      <c r="D300" s="19"/>
      <c r="E300" s="20"/>
    </row>
    <row r="301" spans="1:5" ht="12.75">
      <c r="A301" s="16" t="s">
        <v>8</v>
      </c>
      <c r="B301" s="21">
        <v>15576</v>
      </c>
      <c r="C301" s="21">
        <v>16780</v>
      </c>
      <c r="D301" s="19">
        <f>C301-B301</f>
        <v>1204</v>
      </c>
      <c r="E301" s="20">
        <f>D301/B301</f>
        <v>0.07729840780688238</v>
      </c>
    </row>
    <row r="302" spans="1:5" ht="12.75">
      <c r="A302" s="16" t="s">
        <v>9</v>
      </c>
      <c r="B302" s="21">
        <v>30282</v>
      </c>
      <c r="C302" s="21">
        <v>31770</v>
      </c>
      <c r="D302" s="19">
        <f>C302-B302</f>
        <v>1488</v>
      </c>
      <c r="E302" s="20">
        <f>D302/B302</f>
        <v>0.04913810184267882</v>
      </c>
    </row>
    <row r="303" spans="1:5" ht="12.75">
      <c r="A303" s="2" t="s">
        <v>10</v>
      </c>
      <c r="B303" s="18">
        <v>120</v>
      </c>
      <c r="C303" s="18">
        <v>120</v>
      </c>
      <c r="D303" s="17">
        <f>C303-B303</f>
        <v>0</v>
      </c>
      <c r="E303" s="22">
        <f>D303/B303</f>
        <v>0</v>
      </c>
    </row>
    <row r="304" spans="1:5" ht="12.75">
      <c r="A304" s="26" t="s">
        <v>62</v>
      </c>
      <c r="B304" s="18"/>
      <c r="C304" s="18"/>
      <c r="D304" s="19"/>
      <c r="E304" s="20"/>
    </row>
    <row r="305" spans="1:5" ht="12.75">
      <c r="A305" s="2" t="s">
        <v>12</v>
      </c>
      <c r="B305" s="18">
        <v>20</v>
      </c>
      <c r="C305" s="18">
        <v>20</v>
      </c>
      <c r="D305" s="17">
        <f>C305-B305</f>
        <v>0</v>
      </c>
      <c r="E305" s="22">
        <f>D305/B305</f>
        <v>0</v>
      </c>
    </row>
    <row r="306" spans="1:5" ht="12.75">
      <c r="A306" s="2" t="s">
        <v>13</v>
      </c>
      <c r="B306" s="18">
        <v>28</v>
      </c>
      <c r="C306" s="18">
        <v>28</v>
      </c>
      <c r="D306" s="17">
        <f>C306-B306</f>
        <v>0</v>
      </c>
      <c r="E306" s="22">
        <f>D306/B306</f>
        <v>0</v>
      </c>
    </row>
    <row r="307" spans="1:5" ht="12.75">
      <c r="A307" s="2" t="s">
        <v>14</v>
      </c>
      <c r="B307" s="18">
        <v>67</v>
      </c>
      <c r="C307" s="18">
        <v>67</v>
      </c>
      <c r="D307" s="17">
        <f>C307-B307</f>
        <v>0</v>
      </c>
      <c r="E307" s="22">
        <f>D307/B307</f>
        <v>0</v>
      </c>
    </row>
    <row r="308" spans="1:5" ht="12.75">
      <c r="A308" s="2" t="s">
        <v>15</v>
      </c>
      <c r="B308" s="23">
        <v>823</v>
      </c>
      <c r="C308" s="23">
        <v>1386</v>
      </c>
      <c r="D308" s="17">
        <f>C308-B308</f>
        <v>563</v>
      </c>
      <c r="E308" s="22">
        <f>D308/B308</f>
        <v>0.68408262454435</v>
      </c>
    </row>
    <row r="309" spans="1:5" ht="12.75">
      <c r="A309" s="25" t="s">
        <v>70</v>
      </c>
      <c r="B309" s="38">
        <f>+B301+B$305+B$306+B$307+B$308+B$303</f>
        <v>16634</v>
      </c>
      <c r="C309" s="38">
        <f>+C301+C$305+C$306+C$307+C$308+C$303</f>
        <v>18401</v>
      </c>
      <c r="D309" s="19">
        <f>C309-B309</f>
        <v>1767</v>
      </c>
      <c r="E309" s="20">
        <f>D309/B309</f>
        <v>0.10622820728628111</v>
      </c>
    </row>
    <row r="310" spans="1:5" ht="12.75">
      <c r="A310" s="25" t="s">
        <v>71</v>
      </c>
      <c r="B310" s="38">
        <f>+B302+B$305+B$306+B$307+B$308+B$303</f>
        <v>31340</v>
      </c>
      <c r="C310" s="38">
        <f>+C302+C$305+C$306+C$307+C$308+C$303</f>
        <v>33391</v>
      </c>
      <c r="D310" s="19">
        <f>C310-B310</f>
        <v>2051</v>
      </c>
      <c r="E310" s="20">
        <f>D310/B310</f>
        <v>0.06544352265475431</v>
      </c>
    </row>
    <row r="311" spans="1:5" ht="12.75">
      <c r="A311" s="25"/>
      <c r="B311" s="38"/>
      <c r="C311" s="38"/>
      <c r="D311" s="19"/>
      <c r="E311" s="20"/>
    </row>
    <row r="312" spans="1:5" ht="12.75">
      <c r="A312" s="16" t="s">
        <v>21</v>
      </c>
      <c r="B312" s="39"/>
      <c r="C312" s="39"/>
      <c r="D312" s="40"/>
      <c r="E312" s="41"/>
    </row>
    <row r="313" spans="1:5" ht="12.75">
      <c r="A313" s="16" t="s">
        <v>22</v>
      </c>
      <c r="B313" s="21">
        <v>485</v>
      </c>
      <c r="C313" s="21">
        <v>507</v>
      </c>
      <c r="D313" s="19">
        <f>C313-B313</f>
        <v>22</v>
      </c>
      <c r="E313" s="20">
        <f>D313/B313</f>
        <v>0.04536082474226804</v>
      </c>
    </row>
    <row r="314" spans="1:5" ht="12.75">
      <c r="A314" s="16" t="s">
        <v>23</v>
      </c>
      <c r="B314" s="21">
        <v>869</v>
      </c>
      <c r="C314" s="21">
        <v>910</v>
      </c>
      <c r="D314" s="19">
        <f>C314-B314</f>
        <v>41</v>
      </c>
      <c r="E314" s="20">
        <f>D314/B314</f>
        <v>0.047180667433831994</v>
      </c>
    </row>
    <row r="315" spans="1:5" ht="12.75">
      <c r="A315" s="2" t="s">
        <v>24</v>
      </c>
      <c r="B315" s="18">
        <v>10</v>
      </c>
      <c r="C315" s="18">
        <v>10</v>
      </c>
      <c r="D315" s="17">
        <f>C315-B315</f>
        <v>0</v>
      </c>
      <c r="E315" s="22">
        <f>D315/B315</f>
        <v>0</v>
      </c>
    </row>
    <row r="316" spans="1:5" ht="12.75">
      <c r="A316" s="26" t="s">
        <v>48</v>
      </c>
      <c r="B316" s="18"/>
      <c r="C316" s="18"/>
      <c r="D316" s="19"/>
      <c r="E316" s="20"/>
    </row>
    <row r="317" spans="1:5" ht="12.75">
      <c r="A317" s="2" t="s">
        <v>12</v>
      </c>
      <c r="B317" s="18">
        <v>20</v>
      </c>
      <c r="C317" s="18">
        <v>20</v>
      </c>
      <c r="D317" s="17">
        <f>C317-B317</f>
        <v>0</v>
      </c>
      <c r="E317" s="22">
        <f>D317/B317</f>
        <v>0</v>
      </c>
    </row>
    <row r="318" spans="1:5" ht="12.75">
      <c r="A318" s="2" t="s">
        <v>13</v>
      </c>
      <c r="B318" s="18">
        <v>28</v>
      </c>
      <c r="C318" s="18">
        <v>28</v>
      </c>
      <c r="D318" s="17">
        <f>C318-B318</f>
        <v>0</v>
      </c>
      <c r="E318" s="22">
        <f>D318/B318</f>
        <v>0</v>
      </c>
    </row>
    <row r="319" spans="1:5" ht="12.75">
      <c r="A319" s="2" t="s">
        <v>14</v>
      </c>
      <c r="B319" s="18">
        <v>46</v>
      </c>
      <c r="C319" s="18">
        <v>46</v>
      </c>
      <c r="D319" s="17">
        <f>C319-B319</f>
        <v>0</v>
      </c>
      <c r="E319" s="22">
        <f>D319/B319</f>
        <v>0</v>
      </c>
    </row>
    <row r="320" spans="1:5" ht="12.75">
      <c r="A320" s="2" t="s">
        <v>15</v>
      </c>
      <c r="B320" s="18">
        <v>496</v>
      </c>
      <c r="C320" s="23">
        <v>0</v>
      </c>
      <c r="D320" s="17">
        <f>C320-B320</f>
        <v>-496</v>
      </c>
      <c r="E320" s="22">
        <f>D320/B320</f>
        <v>-1</v>
      </c>
    </row>
    <row r="321" spans="1:5" ht="12.75">
      <c r="A321" s="2" t="s">
        <v>26</v>
      </c>
      <c r="B321" s="18" t="s">
        <v>27</v>
      </c>
      <c r="C321" s="18">
        <v>77</v>
      </c>
      <c r="D321" s="18">
        <v>77</v>
      </c>
      <c r="E321" s="27">
        <v>1</v>
      </c>
    </row>
    <row r="322" spans="1:5" ht="12.75">
      <c r="A322" s="25"/>
      <c r="B322" s="29"/>
      <c r="C322" s="29"/>
      <c r="D322" s="19"/>
      <c r="E322" s="20"/>
    </row>
    <row r="323" spans="1:5" ht="12.75">
      <c r="A323" s="16" t="s">
        <v>28</v>
      </c>
      <c r="B323" s="39"/>
      <c r="C323" s="39"/>
      <c r="D323" s="40"/>
      <c r="E323" s="41"/>
    </row>
    <row r="324" spans="1:5" ht="12.75">
      <c r="A324" s="16" t="s">
        <v>22</v>
      </c>
      <c r="B324" s="21">
        <v>405</v>
      </c>
      <c r="C324" s="21">
        <v>423</v>
      </c>
      <c r="D324" s="19">
        <f>C324-B324</f>
        <v>18</v>
      </c>
      <c r="E324" s="20">
        <f>D324/B324</f>
        <v>0.044444444444444446</v>
      </c>
    </row>
    <row r="325" spans="1:5" ht="12.75">
      <c r="A325" s="16" t="s">
        <v>23</v>
      </c>
      <c r="B325" s="21">
        <v>710</v>
      </c>
      <c r="C325" s="21">
        <v>743</v>
      </c>
      <c r="D325" s="19">
        <f>C325-B325</f>
        <v>33</v>
      </c>
      <c r="E325" s="20">
        <f>D325/B325</f>
        <v>0.04647887323943662</v>
      </c>
    </row>
    <row r="326" spans="1:5" ht="12.75">
      <c r="A326" s="2" t="s">
        <v>24</v>
      </c>
      <c r="B326" s="18">
        <v>10</v>
      </c>
      <c r="C326" s="18">
        <v>10</v>
      </c>
      <c r="D326" s="17">
        <f>C326-B326</f>
        <v>0</v>
      </c>
      <c r="E326" s="22">
        <f>D326/B326</f>
        <v>0</v>
      </c>
    </row>
    <row r="327" spans="1:5" ht="12.75">
      <c r="A327" s="26" t="s">
        <v>48</v>
      </c>
      <c r="B327" s="18"/>
      <c r="C327" s="18"/>
      <c r="D327" s="19"/>
      <c r="E327" s="20"/>
    </row>
    <row r="328" spans="1:5" ht="12.75">
      <c r="A328" s="2" t="s">
        <v>12</v>
      </c>
      <c r="B328" s="18">
        <v>20</v>
      </c>
      <c r="C328" s="18">
        <v>20</v>
      </c>
      <c r="D328" s="17">
        <f>C328-B328</f>
        <v>0</v>
      </c>
      <c r="E328" s="22">
        <f>D328/B328</f>
        <v>0</v>
      </c>
    </row>
    <row r="329" spans="1:5" ht="12.75">
      <c r="A329" s="2" t="s">
        <v>13</v>
      </c>
      <c r="B329" s="18">
        <v>28</v>
      </c>
      <c r="C329" s="18">
        <v>28</v>
      </c>
      <c r="D329" s="17">
        <f>C329-B329</f>
        <v>0</v>
      </c>
      <c r="E329" s="22">
        <f>D329/B329</f>
        <v>0</v>
      </c>
    </row>
    <row r="330" spans="1:5" ht="12.75">
      <c r="A330" s="2" t="s">
        <v>14</v>
      </c>
      <c r="B330" s="18">
        <v>46</v>
      </c>
      <c r="C330" s="18">
        <v>46</v>
      </c>
      <c r="D330" s="17">
        <f>C330-B330</f>
        <v>0</v>
      </c>
      <c r="E330" s="22">
        <f>D330/B330</f>
        <v>0</v>
      </c>
    </row>
    <row r="331" spans="1:5" ht="12.75">
      <c r="A331" s="2" t="s">
        <v>15</v>
      </c>
      <c r="B331" s="18">
        <v>496</v>
      </c>
      <c r="C331" s="23">
        <v>0</v>
      </c>
      <c r="D331" s="17">
        <f>C331-B331</f>
        <v>-496</v>
      </c>
      <c r="E331" s="22">
        <f>D331/B331</f>
        <v>-1</v>
      </c>
    </row>
    <row r="332" spans="1:5" ht="12.75">
      <c r="A332" s="2" t="s">
        <v>26</v>
      </c>
      <c r="B332" s="18" t="s">
        <v>27</v>
      </c>
      <c r="C332" s="18">
        <v>77</v>
      </c>
      <c r="D332" s="18">
        <v>77</v>
      </c>
      <c r="E332" s="27">
        <v>1</v>
      </c>
    </row>
    <row r="333" spans="1:5" ht="12.75">
      <c r="A333" s="25"/>
      <c r="B333" s="29"/>
      <c r="C333" s="29"/>
      <c r="D333" s="19"/>
      <c r="E333" s="20"/>
    </row>
    <row r="334" spans="1:5" ht="12.75">
      <c r="A334" s="25" t="s">
        <v>72</v>
      </c>
      <c r="B334" s="18"/>
      <c r="C334" s="18"/>
      <c r="D334" s="19"/>
      <c r="E334" s="20"/>
    </row>
    <row r="335" spans="1:5" ht="12.75">
      <c r="A335" s="16" t="s">
        <v>22</v>
      </c>
      <c r="B335" s="21">
        <v>613</v>
      </c>
      <c r="C335" s="21">
        <v>658</v>
      </c>
      <c r="D335" s="19">
        <f>C335-B335</f>
        <v>45</v>
      </c>
      <c r="E335" s="20">
        <f>D335/B335</f>
        <v>0.0734094616639478</v>
      </c>
    </row>
    <row r="336" spans="1:5" ht="12.75">
      <c r="A336" s="16" t="s">
        <v>23</v>
      </c>
      <c r="B336" s="21">
        <v>1037</v>
      </c>
      <c r="C336" s="21">
        <v>1086</v>
      </c>
      <c r="D336" s="19">
        <f>C336-B336</f>
        <v>49</v>
      </c>
      <c r="E336" s="20">
        <f>D336/B336</f>
        <v>0.04725168756027001</v>
      </c>
    </row>
    <row r="337" spans="1:5" ht="12.75">
      <c r="A337" s="2" t="s">
        <v>24</v>
      </c>
      <c r="B337" s="18">
        <v>10</v>
      </c>
      <c r="C337" s="18">
        <v>10</v>
      </c>
      <c r="D337" s="17">
        <f>C337-B337</f>
        <v>0</v>
      </c>
      <c r="E337" s="22">
        <f>D337/B337</f>
        <v>0</v>
      </c>
    </row>
    <row r="338" spans="1:5" ht="12.75">
      <c r="A338" s="26" t="s">
        <v>48</v>
      </c>
      <c r="B338" s="18"/>
      <c r="C338" s="18"/>
      <c r="D338" s="19"/>
      <c r="E338" s="20"/>
    </row>
    <row r="339" spans="1:5" ht="12.75">
      <c r="A339" s="2" t="s">
        <v>12</v>
      </c>
      <c r="B339" s="18">
        <v>20</v>
      </c>
      <c r="C339" s="18">
        <v>20</v>
      </c>
      <c r="D339" s="17">
        <f>C339-B339</f>
        <v>0</v>
      </c>
      <c r="E339" s="22">
        <f>D339/B339</f>
        <v>0</v>
      </c>
    </row>
    <row r="340" spans="1:5" ht="12.75">
      <c r="A340" s="2" t="s">
        <v>13</v>
      </c>
      <c r="B340" s="18">
        <v>28</v>
      </c>
      <c r="C340" s="18">
        <v>28</v>
      </c>
      <c r="D340" s="17">
        <f>C340-B340</f>
        <v>0</v>
      </c>
      <c r="E340" s="22">
        <f>D340/B340</f>
        <v>0</v>
      </c>
    </row>
    <row r="341" spans="1:5" ht="12.75">
      <c r="A341" s="2" t="s">
        <v>14</v>
      </c>
      <c r="B341" s="18">
        <v>67</v>
      </c>
      <c r="C341" s="18">
        <v>67</v>
      </c>
      <c r="D341" s="17">
        <f>C341-B341</f>
        <v>0</v>
      </c>
      <c r="E341" s="22">
        <f>D341/B341</f>
        <v>0</v>
      </c>
    </row>
    <row r="342" spans="1:5" ht="12.75">
      <c r="A342" s="2" t="s">
        <v>15</v>
      </c>
      <c r="B342" s="18">
        <v>496</v>
      </c>
      <c r="C342" s="23">
        <v>0</v>
      </c>
      <c r="D342" s="17">
        <f>C342-B342</f>
        <v>-496</v>
      </c>
      <c r="E342" s="22">
        <f>D342/B342</f>
        <v>-1</v>
      </c>
    </row>
    <row r="343" spans="1:5" ht="12.75">
      <c r="A343" s="2" t="s">
        <v>26</v>
      </c>
      <c r="B343" s="18" t="s">
        <v>27</v>
      </c>
      <c r="C343" s="18">
        <v>77</v>
      </c>
      <c r="D343" s="18">
        <v>77</v>
      </c>
      <c r="E343" s="27">
        <v>1</v>
      </c>
    </row>
    <row r="344" spans="1:5" ht="12.75">
      <c r="A344" s="2"/>
      <c r="B344" s="29"/>
      <c r="C344" s="29"/>
      <c r="D344" s="19"/>
      <c r="E344" s="20"/>
    </row>
    <row r="345" spans="1:5" ht="12.75">
      <c r="A345" s="15" t="s">
        <v>73</v>
      </c>
      <c r="B345" s="18"/>
      <c r="C345" s="18"/>
      <c r="D345" s="19"/>
      <c r="E345" s="20"/>
    </row>
    <row r="346" spans="1:5" ht="12.75">
      <c r="A346" s="16" t="s">
        <v>74</v>
      </c>
      <c r="B346" s="18"/>
      <c r="C346" s="18"/>
      <c r="D346" s="19"/>
      <c r="E346" s="20"/>
    </row>
    <row r="347" spans="1:5" ht="12.75">
      <c r="A347" s="16" t="s">
        <v>8</v>
      </c>
      <c r="B347" s="21">
        <v>9855</v>
      </c>
      <c r="C347" s="21">
        <v>10196</v>
      </c>
      <c r="D347" s="19">
        <f>C347-B347</f>
        <v>341</v>
      </c>
      <c r="E347" s="20">
        <f>D347/B347</f>
        <v>0.034601725012683916</v>
      </c>
    </row>
    <row r="348" spans="1:5" ht="12.75">
      <c r="A348" s="16" t="s">
        <v>9</v>
      </c>
      <c r="B348" s="21">
        <v>21445</v>
      </c>
      <c r="C348" s="21">
        <v>22365</v>
      </c>
      <c r="D348" s="19">
        <f>C348-B348</f>
        <v>920</v>
      </c>
      <c r="E348" s="20">
        <f>D348/B348</f>
        <v>0.042900442993704824</v>
      </c>
    </row>
    <row r="349" spans="1:5" ht="12.75">
      <c r="A349" s="2" t="s">
        <v>10</v>
      </c>
      <c r="B349" s="18">
        <v>120</v>
      </c>
      <c r="C349" s="18">
        <v>120</v>
      </c>
      <c r="D349" s="17">
        <f>C349-B349</f>
        <v>0</v>
      </c>
      <c r="E349" s="22">
        <f>D349/B349</f>
        <v>0</v>
      </c>
    </row>
    <row r="350" spans="1:5" ht="12.75">
      <c r="A350" s="2" t="s">
        <v>11</v>
      </c>
      <c r="B350" s="18"/>
      <c r="C350" s="18"/>
      <c r="D350" s="19"/>
      <c r="E350" s="20"/>
    </row>
    <row r="351" spans="1:5" ht="12.75">
      <c r="A351" s="2" t="s">
        <v>12</v>
      </c>
      <c r="B351" s="18">
        <v>20</v>
      </c>
      <c r="C351" s="18">
        <v>20</v>
      </c>
      <c r="D351" s="17">
        <f>C351-B351</f>
        <v>0</v>
      </c>
      <c r="E351" s="22">
        <f>D351/B351</f>
        <v>0</v>
      </c>
    </row>
    <row r="352" spans="1:5" ht="12.75">
      <c r="A352" s="2" t="s">
        <v>13</v>
      </c>
      <c r="B352" s="18">
        <v>28</v>
      </c>
      <c r="C352" s="18">
        <v>28</v>
      </c>
      <c r="D352" s="17">
        <f>C352-B352</f>
        <v>0</v>
      </c>
      <c r="E352" s="22">
        <f>D352/B352</f>
        <v>0</v>
      </c>
    </row>
    <row r="353" spans="1:5" ht="12.75">
      <c r="A353" s="2" t="s">
        <v>14</v>
      </c>
      <c r="B353" s="18">
        <v>63</v>
      </c>
      <c r="C353" s="18">
        <v>63</v>
      </c>
      <c r="D353" s="17">
        <f>C353-B353</f>
        <v>0</v>
      </c>
      <c r="E353" s="22">
        <f>D353/B353</f>
        <v>0</v>
      </c>
    </row>
    <row r="354" spans="1:5" ht="12.75">
      <c r="A354" s="2" t="s">
        <v>15</v>
      </c>
      <c r="B354" s="23">
        <v>823</v>
      </c>
      <c r="C354" s="23">
        <v>1386</v>
      </c>
      <c r="D354" s="24">
        <f>C354-B354</f>
        <v>563</v>
      </c>
      <c r="E354" s="42">
        <f>D354/B354</f>
        <v>0.68408262454435</v>
      </c>
    </row>
    <row r="355" spans="1:5" ht="12.75">
      <c r="A355" s="16" t="s">
        <v>75</v>
      </c>
      <c r="B355" s="38">
        <f>+B347+B$351+B$352+B$353+B$354+B349</f>
        <v>10909</v>
      </c>
      <c r="C355" s="38">
        <f>+C347+C$351+C$352+C$353+C$354+C349</f>
        <v>11813</v>
      </c>
      <c r="D355" s="19">
        <f>C355-B355</f>
        <v>904</v>
      </c>
      <c r="E355" s="20">
        <f>D355/B355</f>
        <v>0.0828673572279769</v>
      </c>
    </row>
    <row r="356" spans="1:5" ht="12.75">
      <c r="A356" s="16" t="s">
        <v>76</v>
      </c>
      <c r="B356" s="38">
        <f>+B348+B$351+B$352+B$353+B$354+B349</f>
        <v>22499</v>
      </c>
      <c r="C356" s="38">
        <f>+C348+C$351+C$352+C$353+C$354+C349</f>
        <v>23982</v>
      </c>
      <c r="D356" s="19">
        <f>C356-B356</f>
        <v>1483</v>
      </c>
      <c r="E356" s="20">
        <f>D356/B356</f>
        <v>0.06591404062402774</v>
      </c>
    </row>
    <row r="357" spans="1:5" ht="12.75">
      <c r="A357" s="25"/>
      <c r="B357" s="18"/>
      <c r="C357" s="18"/>
      <c r="D357" s="19"/>
      <c r="E357" s="20"/>
    </row>
    <row r="358" spans="1:5" ht="12.75">
      <c r="A358" s="16" t="s">
        <v>77</v>
      </c>
      <c r="B358" s="18"/>
      <c r="C358" s="18"/>
      <c r="D358" s="19"/>
      <c r="E358" s="20"/>
    </row>
    <row r="359" spans="1:5" ht="12.75">
      <c r="A359" s="16" t="s">
        <v>22</v>
      </c>
      <c r="B359" s="21">
        <v>485</v>
      </c>
      <c r="C359" s="21">
        <v>507</v>
      </c>
      <c r="D359" s="19">
        <f>C359-B359</f>
        <v>22</v>
      </c>
      <c r="E359" s="20">
        <f>D359/B359</f>
        <v>0.04536082474226804</v>
      </c>
    </row>
    <row r="360" spans="1:5" ht="12.75">
      <c r="A360" s="16" t="s">
        <v>23</v>
      </c>
      <c r="B360" s="21">
        <v>869</v>
      </c>
      <c r="C360" s="21">
        <v>910</v>
      </c>
      <c r="D360" s="19">
        <f>C360-B360</f>
        <v>41</v>
      </c>
      <c r="E360" s="20">
        <f>D360/B360</f>
        <v>0.047180667433831994</v>
      </c>
    </row>
    <row r="361" spans="1:5" ht="12.75">
      <c r="A361" s="2" t="s">
        <v>24</v>
      </c>
      <c r="B361" s="18">
        <v>10</v>
      </c>
      <c r="C361" s="18">
        <v>10</v>
      </c>
      <c r="D361" s="17">
        <f>C361-B361</f>
        <v>0</v>
      </c>
      <c r="E361" s="22">
        <f>D361/B361</f>
        <v>0</v>
      </c>
    </row>
    <row r="362" spans="1:5" ht="12.75">
      <c r="A362" s="26" t="s">
        <v>48</v>
      </c>
      <c r="B362" s="18"/>
      <c r="C362" s="18"/>
      <c r="D362" s="19"/>
      <c r="E362" s="20"/>
    </row>
    <row r="363" spans="1:5" ht="12.75">
      <c r="A363" s="2" t="s">
        <v>12</v>
      </c>
      <c r="B363" s="18">
        <v>20</v>
      </c>
      <c r="C363" s="18">
        <v>20</v>
      </c>
      <c r="D363" s="17">
        <f>C363-B363</f>
        <v>0</v>
      </c>
      <c r="E363" s="22">
        <f>D363/B363</f>
        <v>0</v>
      </c>
    </row>
    <row r="364" spans="1:5" ht="12.75">
      <c r="A364" s="2" t="s">
        <v>13</v>
      </c>
      <c r="B364" s="18">
        <v>28</v>
      </c>
      <c r="C364" s="18">
        <v>28</v>
      </c>
      <c r="D364" s="17">
        <f>C364-B364</f>
        <v>0</v>
      </c>
      <c r="E364" s="22">
        <f>D364/B364</f>
        <v>0</v>
      </c>
    </row>
    <row r="365" spans="1:5" ht="12.75">
      <c r="A365" s="2" t="s">
        <v>14</v>
      </c>
      <c r="B365" s="18">
        <v>46</v>
      </c>
      <c r="C365" s="18">
        <v>46</v>
      </c>
      <c r="D365" s="17">
        <f>C365-B365</f>
        <v>0</v>
      </c>
      <c r="E365" s="22">
        <f>D365/B365</f>
        <v>0</v>
      </c>
    </row>
    <row r="366" spans="1:5" ht="12.75">
      <c r="A366" s="2" t="s">
        <v>15</v>
      </c>
      <c r="B366" s="18">
        <v>496</v>
      </c>
      <c r="C366" s="23">
        <v>0</v>
      </c>
      <c r="D366" s="17">
        <f>C366-B366</f>
        <v>-496</v>
      </c>
      <c r="E366" s="22">
        <f>D366/B366</f>
        <v>-1</v>
      </c>
    </row>
    <row r="367" spans="1:5" ht="12.75">
      <c r="A367" s="2" t="s">
        <v>26</v>
      </c>
      <c r="B367" s="18" t="s">
        <v>27</v>
      </c>
      <c r="C367" s="18">
        <v>77</v>
      </c>
      <c r="D367" s="18">
        <v>77</v>
      </c>
      <c r="E367" s="27">
        <v>1</v>
      </c>
    </row>
    <row r="368" spans="1:5" ht="12.75">
      <c r="A368" s="25"/>
      <c r="B368" s="29"/>
      <c r="C368" s="29"/>
      <c r="D368" s="19"/>
      <c r="E368" s="20"/>
    </row>
    <row r="369" spans="1:5" ht="12.75">
      <c r="A369" s="16" t="s">
        <v>78</v>
      </c>
      <c r="B369" s="18"/>
      <c r="C369" s="18"/>
      <c r="D369" s="19"/>
      <c r="E369" s="20"/>
    </row>
    <row r="370" spans="1:5" ht="12.75">
      <c r="A370" s="16" t="s">
        <v>22</v>
      </c>
      <c r="B370" s="21">
        <v>405</v>
      </c>
      <c r="C370" s="21">
        <v>423</v>
      </c>
      <c r="D370" s="19">
        <f>C370-B370</f>
        <v>18</v>
      </c>
      <c r="E370" s="20">
        <f>D370/B370</f>
        <v>0.044444444444444446</v>
      </c>
    </row>
    <row r="371" spans="1:5" ht="12.75">
      <c r="A371" s="16" t="s">
        <v>23</v>
      </c>
      <c r="B371" s="21">
        <v>710</v>
      </c>
      <c r="C371" s="21">
        <v>743</v>
      </c>
      <c r="D371" s="19">
        <f>C371-B371</f>
        <v>33</v>
      </c>
      <c r="E371" s="20">
        <f>D371/B371</f>
        <v>0.04647887323943662</v>
      </c>
    </row>
    <row r="372" spans="1:5" ht="12.75">
      <c r="A372" s="2" t="s">
        <v>24</v>
      </c>
      <c r="B372" s="18">
        <v>10</v>
      </c>
      <c r="C372" s="18">
        <v>10</v>
      </c>
      <c r="D372" s="17">
        <f>C372-B372</f>
        <v>0</v>
      </c>
      <c r="E372" s="22">
        <f>D372/B372</f>
        <v>0</v>
      </c>
    </row>
    <row r="373" spans="1:5" ht="12.75">
      <c r="A373" s="26" t="s">
        <v>48</v>
      </c>
      <c r="B373" s="18"/>
      <c r="C373" s="18"/>
      <c r="D373" s="19"/>
      <c r="E373" s="20"/>
    </row>
    <row r="374" spans="1:5" ht="12.75">
      <c r="A374" s="2" t="s">
        <v>12</v>
      </c>
      <c r="B374" s="18">
        <v>20</v>
      </c>
      <c r="C374" s="18">
        <v>20</v>
      </c>
      <c r="D374" s="17">
        <f>C374-B374</f>
        <v>0</v>
      </c>
      <c r="E374" s="22">
        <f>D374/B374</f>
        <v>0</v>
      </c>
    </row>
    <row r="375" spans="1:5" ht="12.75">
      <c r="A375" s="2" t="s">
        <v>13</v>
      </c>
      <c r="B375" s="18">
        <v>28</v>
      </c>
      <c r="C375" s="18">
        <v>28</v>
      </c>
      <c r="D375" s="17">
        <f>C375-B375</f>
        <v>0</v>
      </c>
      <c r="E375" s="22">
        <f>D375/B375</f>
        <v>0</v>
      </c>
    </row>
    <row r="376" spans="1:5" ht="12.75">
      <c r="A376" s="2" t="s">
        <v>14</v>
      </c>
      <c r="B376" s="18">
        <v>46</v>
      </c>
      <c r="C376" s="18">
        <v>46</v>
      </c>
      <c r="D376" s="17">
        <f>C376-B376</f>
        <v>0</v>
      </c>
      <c r="E376" s="22">
        <f>D376/B376</f>
        <v>0</v>
      </c>
    </row>
    <row r="377" spans="1:5" ht="12.75">
      <c r="A377" s="2" t="s">
        <v>15</v>
      </c>
      <c r="B377" s="18">
        <v>496</v>
      </c>
      <c r="C377" s="23">
        <v>0</v>
      </c>
      <c r="D377" s="17">
        <f>C377-B377</f>
        <v>-496</v>
      </c>
      <c r="E377" s="22">
        <f>D377/B377</f>
        <v>-1</v>
      </c>
    </row>
    <row r="378" spans="1:5" ht="12.75">
      <c r="A378" s="2" t="s">
        <v>26</v>
      </c>
      <c r="B378" s="18" t="s">
        <v>27</v>
      </c>
      <c r="C378" s="18">
        <v>77</v>
      </c>
      <c r="D378" s="18">
        <v>77</v>
      </c>
      <c r="E378" s="27">
        <v>1</v>
      </c>
    </row>
    <row r="379" spans="1:5" ht="12.75">
      <c r="A379" s="25"/>
      <c r="B379" s="29"/>
      <c r="C379" s="29"/>
      <c r="D379" s="19"/>
      <c r="E379" s="20"/>
    </row>
    <row r="380" spans="1:5" ht="12.75">
      <c r="A380" s="16" t="s">
        <v>79</v>
      </c>
      <c r="B380" s="29"/>
      <c r="C380" s="29"/>
      <c r="D380" s="19"/>
      <c r="E380" s="20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2010-04-26T15:28:43Z</dcterms:created>
  <dcterms:modified xsi:type="dcterms:W3CDTF">2010-04-26T15:30:14Z</dcterms:modified>
  <cp:category/>
  <cp:version/>
  <cp:contentType/>
  <cp:contentStatus/>
</cp:coreProperties>
</file>