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6300" windowHeight="4320" tabRatio="894" activeTab="0"/>
  </bookViews>
  <sheets>
    <sheet name="2004B " sheetId="1" r:id="rId1"/>
  </sheets>
  <definedNames>
    <definedName name="_xlnm.Print_Titles" localSheetId="0">'2004B '!$A:$A</definedName>
  </definedNames>
  <calcPr fullCalcOnLoad="1"/>
</workbook>
</file>

<file path=xl/sharedStrings.xml><?xml version="1.0" encoding="utf-8"?>
<sst xmlns="http://schemas.openxmlformats.org/spreadsheetml/2006/main" count="25" uniqueCount="14">
  <si>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</si>
  <si>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</si>
  <si>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</si>
  <si>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</si>
  <si>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</si>
  <si>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</si>
  <si>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</si>
  <si>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Total Debt Services - 2004 Series B</t>
  </si>
  <si>
    <t>2004 Series B Bond Funded Projects</t>
  </si>
  <si>
    <t xml:space="preserve">         UMUC Hotel Addition (Auxiliary)</t>
  </si>
  <si>
    <t>Taxable</t>
  </si>
  <si>
    <t xml:space="preserve">          UMCP Avanti Property (Auxiliary)</t>
  </si>
  <si>
    <t>Amort of</t>
  </si>
  <si>
    <t>Premium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</si>
</sst>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9" sqref="D9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6" width="13.7109375" style="16" customWidth="1"/>
    <col min="7" max="7" width="3.7109375" style="15" customWidth="1"/>
    <col min="8" max="11" width="13.7109375" style="3" customWidth="1"/>
    <col min="12" max="12" width="3.7109375" style="15" customWidth="1"/>
    <col min="13" max="16" width="13.7109375" style="0" customWidth="1"/>
    <col min="17" max="17" width="3.7109375" style="0" customWidth="1"/>
    <col min="21" max="21" width="3.7109375" style="0" customWidth="1"/>
  </cols>
  <sheetData>
    <row r="1" spans="1:8" ht="12.75">
      <c r="A1" s="22"/>
      <c r="B1" s="12"/>
      <c r="C1" s="21"/>
      <c r="D1" s="23"/>
      <c r="H1" s="23" t="s">
        <v>6</v>
      </c>
    </row>
    <row r="2" spans="1:8" ht="12.75">
      <c r="A2" s="22"/>
      <c r="B2" s="12"/>
      <c r="C2" s="21"/>
      <c r="D2" s="23"/>
      <c r="H2" s="23" t="s">
        <v>5</v>
      </c>
    </row>
    <row r="3" spans="1:8" ht="12.75">
      <c r="A3" s="22"/>
      <c r="B3" s="12"/>
      <c r="C3" s="21"/>
      <c r="D3" s="21"/>
      <c r="H3" s="23" t="s">
        <v>8</v>
      </c>
    </row>
    <row r="4" spans="1:8" ht="12.75">
      <c r="A4" s="22"/>
      <c r="B4" s="12"/>
      <c r="C4" s="21"/>
      <c r="D4" s="23"/>
      <c r="H4" s="4"/>
    </row>
    <row r="5" spans="1:16" ht="12.75">
      <c r="A5" s="5" t="s">
        <v>1</v>
      </c>
      <c r="C5" s="27" t="s">
        <v>7</v>
      </c>
      <c r="D5" s="28"/>
      <c r="E5" s="29"/>
      <c r="F5" s="19"/>
      <c r="H5" s="35" t="s">
        <v>11</v>
      </c>
      <c r="I5" s="7"/>
      <c r="J5" s="8"/>
      <c r="K5" s="19"/>
      <c r="M5" s="6" t="s">
        <v>9</v>
      </c>
      <c r="N5" s="7"/>
      <c r="O5" s="8"/>
      <c r="P5" s="19"/>
    </row>
    <row r="6" spans="1:16" s="1" customFormat="1" ht="12.75">
      <c r="A6" s="24" t="s">
        <v>2</v>
      </c>
      <c r="C6" s="18"/>
      <c r="D6" s="30" t="s">
        <v>10</v>
      </c>
      <c r="E6" s="17"/>
      <c r="F6" s="19" t="s">
        <v>12</v>
      </c>
      <c r="G6" s="15"/>
      <c r="H6" s="25"/>
      <c r="I6" s="14">
        <v>0.6423531</v>
      </c>
      <c r="J6" s="26"/>
      <c r="K6" s="19" t="s">
        <v>12</v>
      </c>
      <c r="L6" s="15"/>
      <c r="M6" s="25"/>
      <c r="N6" s="14">
        <v>0.3576469</v>
      </c>
      <c r="O6" s="26"/>
      <c r="P6" s="19" t="s">
        <v>12</v>
      </c>
    </row>
    <row r="7" spans="1:16" ht="12.75">
      <c r="A7" s="9"/>
      <c r="C7" s="19" t="s">
        <v>3</v>
      </c>
      <c r="D7" s="19" t="s">
        <v>4</v>
      </c>
      <c r="E7" s="19" t="s">
        <v>0</v>
      </c>
      <c r="F7" s="19" t="s">
        <v>13</v>
      </c>
      <c r="H7" s="10" t="s">
        <v>3</v>
      </c>
      <c r="I7" s="10" t="s">
        <v>4</v>
      </c>
      <c r="J7" s="10" t="s">
        <v>0</v>
      </c>
      <c r="K7" s="19" t="s">
        <v>13</v>
      </c>
      <c r="M7" s="10" t="s">
        <v>3</v>
      </c>
      <c r="N7" s="10" t="s">
        <v>4</v>
      </c>
      <c r="O7" s="10" t="s">
        <v>0</v>
      </c>
      <c r="P7" s="19" t="s">
        <v>13</v>
      </c>
    </row>
    <row r="8" spans="1:34" ht="12.75">
      <c r="A8" s="2">
        <v>39722</v>
      </c>
      <c r="D8" s="16">
        <v>696914</v>
      </c>
      <c r="E8" s="16">
        <f aca="true" t="shared" si="0" ref="E8:E39">C8+D8</f>
        <v>696914</v>
      </c>
      <c r="F8" s="16">
        <f>K8+P8</f>
        <v>9423</v>
      </c>
      <c r="H8" s="20">
        <f aca="true" t="shared" si="1" ref="H8:H39">C8*64.23531/100</f>
        <v>0</v>
      </c>
      <c r="I8" s="15">
        <f aca="true" t="shared" si="2" ref="I8:I39">D8*64.23531/100</f>
        <v>447664.8683334</v>
      </c>
      <c r="J8" s="15">
        <f aca="true" t="shared" si="3" ref="J8:J39">H8+I8</f>
        <v>447664.8683334</v>
      </c>
      <c r="K8" s="15">
        <v>6053</v>
      </c>
      <c r="M8" s="15"/>
      <c r="N8" s="16">
        <f aca="true" t="shared" si="4" ref="N8:N39">D8*35.76469/100</f>
        <v>249249.1316666</v>
      </c>
      <c r="O8" s="15">
        <f aca="true" t="shared" si="5" ref="O8:O39">M8+N8</f>
        <v>249249.1316666</v>
      </c>
      <c r="P8" s="15">
        <v>3370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2.75">
      <c r="A9" s="2">
        <v>39904</v>
      </c>
      <c r="C9" s="16">
        <v>1020000</v>
      </c>
      <c r="D9" s="16">
        <v>696914</v>
      </c>
      <c r="E9" s="16">
        <f t="shared" si="0"/>
        <v>1716914</v>
      </c>
      <c r="F9" s="16">
        <f aca="true" t="shared" si="6" ref="F9:F39">K9+P9</f>
        <v>9423</v>
      </c>
      <c r="H9" s="20">
        <f t="shared" si="1"/>
        <v>655200.162</v>
      </c>
      <c r="I9" s="15">
        <f t="shared" si="2"/>
        <v>447664.8683334</v>
      </c>
      <c r="J9" s="15">
        <f t="shared" si="3"/>
        <v>1102865.0303334</v>
      </c>
      <c r="K9" s="15">
        <v>6053</v>
      </c>
      <c r="M9" s="15">
        <f aca="true" t="shared" si="7" ref="M9:M39">C9*35.76469/100</f>
        <v>364799.83800000005</v>
      </c>
      <c r="N9" s="16">
        <f t="shared" si="4"/>
        <v>249249.1316666</v>
      </c>
      <c r="O9" s="15">
        <f t="shared" si="5"/>
        <v>614048.9696666</v>
      </c>
      <c r="P9" s="15">
        <v>3370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2.75">
      <c r="A10" s="2">
        <v>40087</v>
      </c>
      <c r="D10" s="16">
        <v>674474</v>
      </c>
      <c r="E10" s="16">
        <f t="shared" si="0"/>
        <v>674474</v>
      </c>
      <c r="F10" s="16">
        <f t="shared" si="6"/>
        <v>9423</v>
      </c>
      <c r="H10" s="20">
        <f t="shared" si="1"/>
        <v>0</v>
      </c>
      <c r="I10" s="15">
        <f t="shared" si="2"/>
        <v>433250.46476939996</v>
      </c>
      <c r="J10" s="15">
        <f t="shared" si="3"/>
        <v>433250.46476939996</v>
      </c>
      <c r="K10" s="15">
        <v>6053</v>
      </c>
      <c r="M10" s="15"/>
      <c r="N10" s="16">
        <f t="shared" si="4"/>
        <v>241223.5352306</v>
      </c>
      <c r="O10" s="15">
        <f t="shared" si="5"/>
        <v>241223.5352306</v>
      </c>
      <c r="P10" s="15">
        <v>3370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2.75">
      <c r="A11" s="2">
        <v>40269</v>
      </c>
      <c r="C11" s="16">
        <v>1065000</v>
      </c>
      <c r="D11" s="16">
        <v>674474</v>
      </c>
      <c r="E11" s="16">
        <f t="shared" si="0"/>
        <v>1739474</v>
      </c>
      <c r="F11" s="16">
        <f t="shared" si="6"/>
        <v>9423</v>
      </c>
      <c r="H11" s="20">
        <f t="shared" si="1"/>
        <v>684106.0515</v>
      </c>
      <c r="I11" s="15">
        <f t="shared" si="2"/>
        <v>433250.46476939996</v>
      </c>
      <c r="J11" s="15">
        <f t="shared" si="3"/>
        <v>1117356.5162693998</v>
      </c>
      <c r="K11" s="15">
        <v>6053</v>
      </c>
      <c r="M11" s="15">
        <f t="shared" si="7"/>
        <v>380893.9485</v>
      </c>
      <c r="N11" s="16">
        <f t="shared" si="4"/>
        <v>241223.5352306</v>
      </c>
      <c r="O11" s="15">
        <f t="shared" si="5"/>
        <v>622117.4837306</v>
      </c>
      <c r="P11" s="15">
        <v>3370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2.75">
      <c r="A12" s="2">
        <v>40452</v>
      </c>
      <c r="D12" s="16">
        <v>648914</v>
      </c>
      <c r="E12" s="16">
        <f t="shared" si="0"/>
        <v>648914</v>
      </c>
      <c r="F12" s="16">
        <f t="shared" si="6"/>
        <v>9423</v>
      </c>
      <c r="H12" s="20">
        <f t="shared" si="1"/>
        <v>0</v>
      </c>
      <c r="I12" s="15">
        <f t="shared" si="2"/>
        <v>416831.91953340004</v>
      </c>
      <c r="J12" s="15">
        <f t="shared" si="3"/>
        <v>416831.91953340004</v>
      </c>
      <c r="K12" s="15">
        <v>6053</v>
      </c>
      <c r="M12" s="15"/>
      <c r="N12" s="16">
        <f t="shared" si="4"/>
        <v>232082.08046660002</v>
      </c>
      <c r="O12" s="15">
        <f t="shared" si="5"/>
        <v>232082.08046660002</v>
      </c>
      <c r="P12" s="15">
        <v>3370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2.75">
      <c r="A13" s="2">
        <v>40634</v>
      </c>
      <c r="C13" s="16">
        <v>1115000</v>
      </c>
      <c r="D13" s="16">
        <v>648914</v>
      </c>
      <c r="E13" s="16">
        <f t="shared" si="0"/>
        <v>1763914</v>
      </c>
      <c r="F13" s="16">
        <f t="shared" si="6"/>
        <v>9423</v>
      </c>
      <c r="H13" s="20">
        <f t="shared" si="1"/>
        <v>716223.7064999999</v>
      </c>
      <c r="I13" s="15">
        <f t="shared" si="2"/>
        <v>416831.91953340004</v>
      </c>
      <c r="J13" s="15">
        <f t="shared" si="3"/>
        <v>1133055.6260334</v>
      </c>
      <c r="K13" s="15">
        <v>6053</v>
      </c>
      <c r="M13" s="15">
        <f t="shared" si="7"/>
        <v>398776.2935</v>
      </c>
      <c r="N13" s="16">
        <f t="shared" si="4"/>
        <v>232082.08046660002</v>
      </c>
      <c r="O13" s="15">
        <f t="shared" si="5"/>
        <v>630858.3739666</v>
      </c>
      <c r="P13" s="15">
        <v>3370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2.75">
      <c r="A14" s="2">
        <v>40817</v>
      </c>
      <c r="D14" s="16">
        <v>621039</v>
      </c>
      <c r="E14" s="16">
        <f t="shared" si="0"/>
        <v>621039</v>
      </c>
      <c r="F14" s="16">
        <f t="shared" si="6"/>
        <v>9423</v>
      </c>
      <c r="H14" s="20">
        <f t="shared" si="1"/>
        <v>0</v>
      </c>
      <c r="I14" s="15">
        <f t="shared" si="2"/>
        <v>398926.3268709</v>
      </c>
      <c r="J14" s="15">
        <f t="shared" si="3"/>
        <v>398926.3268709</v>
      </c>
      <c r="K14" s="15">
        <v>6053</v>
      </c>
      <c r="M14" s="15"/>
      <c r="N14" s="16">
        <f t="shared" si="4"/>
        <v>222112.6731291</v>
      </c>
      <c r="O14" s="15">
        <f t="shared" si="5"/>
        <v>222112.6731291</v>
      </c>
      <c r="P14" s="15">
        <v>3370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2.75">
      <c r="A15" s="2">
        <v>41000</v>
      </c>
      <c r="C15" s="16">
        <v>1170000</v>
      </c>
      <c r="D15" s="16">
        <v>621039</v>
      </c>
      <c r="E15" s="16">
        <f t="shared" si="0"/>
        <v>1791039</v>
      </c>
      <c r="F15" s="16">
        <f t="shared" si="6"/>
        <v>9423</v>
      </c>
      <c r="H15" s="20">
        <f t="shared" si="1"/>
        <v>751553.127</v>
      </c>
      <c r="I15" s="15">
        <f t="shared" si="2"/>
        <v>398926.3268709</v>
      </c>
      <c r="J15" s="15">
        <f t="shared" si="3"/>
        <v>1150479.4538709</v>
      </c>
      <c r="K15" s="15">
        <v>6053</v>
      </c>
      <c r="M15" s="15">
        <f t="shared" si="7"/>
        <v>418446.873</v>
      </c>
      <c r="N15" s="16">
        <f t="shared" si="4"/>
        <v>222112.6731291</v>
      </c>
      <c r="O15" s="15">
        <f t="shared" si="5"/>
        <v>640559.5461291</v>
      </c>
      <c r="P15" s="15">
        <v>3370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2.75">
      <c r="A16" s="2">
        <v>41183</v>
      </c>
      <c r="D16" s="16">
        <v>590619</v>
      </c>
      <c r="E16" s="16">
        <f t="shared" si="0"/>
        <v>590619</v>
      </c>
      <c r="F16" s="16">
        <f t="shared" si="6"/>
        <v>9423</v>
      </c>
      <c r="H16" s="20">
        <f t="shared" si="1"/>
        <v>0</v>
      </c>
      <c r="I16" s="15">
        <f t="shared" si="2"/>
        <v>379385.9455689</v>
      </c>
      <c r="J16" s="15">
        <f t="shared" si="3"/>
        <v>379385.9455689</v>
      </c>
      <c r="K16" s="15">
        <v>6053</v>
      </c>
      <c r="M16" s="15"/>
      <c r="N16" s="16">
        <f t="shared" si="4"/>
        <v>211233.0544311</v>
      </c>
      <c r="O16" s="15">
        <f t="shared" si="5"/>
        <v>211233.0544311</v>
      </c>
      <c r="P16" s="15">
        <v>3370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2.75">
      <c r="A17" s="2">
        <v>41365</v>
      </c>
      <c r="C17" s="16">
        <v>1235000</v>
      </c>
      <c r="D17" s="16">
        <v>590619</v>
      </c>
      <c r="E17" s="16">
        <f t="shared" si="0"/>
        <v>1825619</v>
      </c>
      <c r="F17" s="16">
        <f t="shared" si="6"/>
        <v>9423</v>
      </c>
      <c r="H17" s="20">
        <f t="shared" si="1"/>
        <v>793306.0785</v>
      </c>
      <c r="I17" s="15">
        <f t="shared" si="2"/>
        <v>379385.9455689</v>
      </c>
      <c r="J17" s="15">
        <f t="shared" si="3"/>
        <v>1172692.0240689</v>
      </c>
      <c r="K17" s="15">
        <v>6053</v>
      </c>
      <c r="M17" s="15">
        <f t="shared" si="7"/>
        <v>441693.9215</v>
      </c>
      <c r="N17" s="16">
        <f t="shared" si="4"/>
        <v>211233.0544311</v>
      </c>
      <c r="O17" s="15">
        <f t="shared" si="5"/>
        <v>652926.9759311</v>
      </c>
      <c r="P17" s="15">
        <v>3370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2.75">
      <c r="A18" s="2">
        <v>41548</v>
      </c>
      <c r="B18" s="11"/>
      <c r="D18" s="16">
        <v>557583</v>
      </c>
      <c r="E18" s="16">
        <f t="shared" si="0"/>
        <v>557583</v>
      </c>
      <c r="F18" s="16">
        <f t="shared" si="6"/>
        <v>9423</v>
      </c>
      <c r="H18" s="20">
        <f t="shared" si="1"/>
        <v>0</v>
      </c>
      <c r="I18" s="15">
        <f t="shared" si="2"/>
        <v>358165.1685573</v>
      </c>
      <c r="J18" s="15">
        <f t="shared" si="3"/>
        <v>358165.1685573</v>
      </c>
      <c r="K18" s="15">
        <v>6053</v>
      </c>
      <c r="M18" s="15"/>
      <c r="N18" s="16">
        <f t="shared" si="4"/>
        <v>199417.8314427</v>
      </c>
      <c r="O18" s="15">
        <f t="shared" si="5"/>
        <v>199417.8314427</v>
      </c>
      <c r="P18" s="15">
        <v>3370</v>
      </c>
      <c r="Q18" s="11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2.75">
      <c r="A19" s="2">
        <v>41730</v>
      </c>
      <c r="C19" s="16">
        <v>1300000</v>
      </c>
      <c r="D19" s="16">
        <v>557583</v>
      </c>
      <c r="E19" s="16">
        <f t="shared" si="0"/>
        <v>1857583</v>
      </c>
      <c r="F19" s="16">
        <f t="shared" si="6"/>
        <v>9423</v>
      </c>
      <c r="H19" s="20">
        <f t="shared" si="1"/>
        <v>835059.03</v>
      </c>
      <c r="I19" s="15">
        <f t="shared" si="2"/>
        <v>358165.1685573</v>
      </c>
      <c r="J19" s="15">
        <f t="shared" si="3"/>
        <v>1193224.1985573</v>
      </c>
      <c r="K19" s="15">
        <v>6053</v>
      </c>
      <c r="M19" s="15">
        <f t="shared" si="7"/>
        <v>464940.97</v>
      </c>
      <c r="N19" s="16">
        <f t="shared" si="4"/>
        <v>199417.8314427</v>
      </c>
      <c r="O19" s="15">
        <f t="shared" si="5"/>
        <v>664358.8014427</v>
      </c>
      <c r="P19" s="15">
        <v>3370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2.75">
      <c r="A20" s="2">
        <v>41913</v>
      </c>
      <c r="D20" s="16">
        <v>522158</v>
      </c>
      <c r="E20" s="16">
        <f t="shared" si="0"/>
        <v>522158</v>
      </c>
      <c r="F20" s="16">
        <f t="shared" si="6"/>
        <v>9423</v>
      </c>
      <c r="H20" s="20">
        <f t="shared" si="1"/>
        <v>0</v>
      </c>
      <c r="I20" s="15">
        <f t="shared" si="2"/>
        <v>335409.8099898</v>
      </c>
      <c r="J20" s="15">
        <f t="shared" si="3"/>
        <v>335409.8099898</v>
      </c>
      <c r="K20" s="15">
        <v>6053</v>
      </c>
      <c r="M20" s="15"/>
      <c r="N20" s="16">
        <f t="shared" si="4"/>
        <v>186748.1900102</v>
      </c>
      <c r="O20" s="15">
        <f t="shared" si="5"/>
        <v>186748.1900102</v>
      </c>
      <c r="P20" s="15">
        <v>3370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2.75">
      <c r="A21" s="2">
        <v>42095</v>
      </c>
      <c r="C21" s="16">
        <v>1370000</v>
      </c>
      <c r="D21" s="16">
        <v>522158</v>
      </c>
      <c r="E21" s="16">
        <f t="shared" si="0"/>
        <v>1892158</v>
      </c>
      <c r="F21" s="16">
        <f t="shared" si="6"/>
        <v>9423</v>
      </c>
      <c r="H21" s="20">
        <f t="shared" si="1"/>
        <v>880023.747</v>
      </c>
      <c r="I21" s="15">
        <f t="shared" si="2"/>
        <v>335409.8099898</v>
      </c>
      <c r="J21" s="15">
        <f t="shared" si="3"/>
        <v>1215433.5569898</v>
      </c>
      <c r="K21" s="15">
        <v>6053</v>
      </c>
      <c r="M21" s="15">
        <f t="shared" si="7"/>
        <v>489976.253</v>
      </c>
      <c r="N21" s="16">
        <f t="shared" si="4"/>
        <v>186748.1900102</v>
      </c>
      <c r="O21" s="15">
        <f t="shared" si="5"/>
        <v>676724.4430102</v>
      </c>
      <c r="P21" s="15">
        <v>3370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2.75">
      <c r="A22" s="2">
        <v>42278</v>
      </c>
      <c r="D22" s="16">
        <v>483798</v>
      </c>
      <c r="E22" s="16">
        <f t="shared" si="0"/>
        <v>483798</v>
      </c>
      <c r="F22" s="16">
        <f t="shared" si="6"/>
        <v>9423</v>
      </c>
      <c r="H22" s="20">
        <f t="shared" si="1"/>
        <v>0</v>
      </c>
      <c r="I22" s="15">
        <f t="shared" si="2"/>
        <v>310769.1450738</v>
      </c>
      <c r="J22" s="15">
        <f t="shared" si="3"/>
        <v>310769.1450738</v>
      </c>
      <c r="K22" s="15">
        <v>6053</v>
      </c>
      <c r="M22" s="15"/>
      <c r="N22" s="16">
        <f t="shared" si="4"/>
        <v>173028.85492620003</v>
      </c>
      <c r="O22" s="15">
        <f t="shared" si="5"/>
        <v>173028.85492620003</v>
      </c>
      <c r="P22" s="15">
        <v>3370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2.75">
      <c r="A23" s="2">
        <v>42461</v>
      </c>
      <c r="C23" s="16">
        <v>1445000</v>
      </c>
      <c r="D23" s="16">
        <v>483798</v>
      </c>
      <c r="E23" s="16">
        <f t="shared" si="0"/>
        <v>1928798</v>
      </c>
      <c r="F23" s="16">
        <f t="shared" si="6"/>
        <v>9423</v>
      </c>
      <c r="H23" s="20">
        <f t="shared" si="1"/>
        <v>928200.2295</v>
      </c>
      <c r="I23" s="15">
        <f t="shared" si="2"/>
        <v>310769.1450738</v>
      </c>
      <c r="J23" s="15">
        <f t="shared" si="3"/>
        <v>1238969.3745738</v>
      </c>
      <c r="K23" s="15">
        <v>6053</v>
      </c>
      <c r="M23" s="15">
        <f t="shared" si="7"/>
        <v>516799.77050000004</v>
      </c>
      <c r="N23" s="16">
        <f t="shared" si="4"/>
        <v>173028.85492620003</v>
      </c>
      <c r="O23" s="15">
        <f t="shared" si="5"/>
        <v>689828.6254262001</v>
      </c>
      <c r="P23" s="15">
        <v>3370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2.75">
      <c r="A24" s="2">
        <v>42644</v>
      </c>
      <c r="D24" s="16">
        <v>442615</v>
      </c>
      <c r="E24" s="16">
        <f t="shared" si="0"/>
        <v>442615</v>
      </c>
      <c r="F24" s="16">
        <f t="shared" si="6"/>
        <v>9423</v>
      </c>
      <c r="H24" s="20">
        <f t="shared" si="1"/>
        <v>0</v>
      </c>
      <c r="I24" s="15">
        <f t="shared" si="2"/>
        <v>284315.1173565</v>
      </c>
      <c r="J24" s="15">
        <f t="shared" si="3"/>
        <v>284315.1173565</v>
      </c>
      <c r="K24" s="15">
        <v>6053</v>
      </c>
      <c r="M24" s="15"/>
      <c r="N24" s="16">
        <f t="shared" si="4"/>
        <v>158299.8826435</v>
      </c>
      <c r="O24" s="15">
        <f t="shared" si="5"/>
        <v>158299.8826435</v>
      </c>
      <c r="P24" s="15">
        <v>3370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2.75">
      <c r="A25" s="2">
        <v>42826</v>
      </c>
      <c r="C25" s="16">
        <v>1530000</v>
      </c>
      <c r="D25" s="16">
        <v>442615</v>
      </c>
      <c r="E25" s="16">
        <f t="shared" si="0"/>
        <v>1972615</v>
      </c>
      <c r="F25" s="16">
        <f t="shared" si="6"/>
        <v>9423</v>
      </c>
      <c r="H25" s="20">
        <f t="shared" si="1"/>
        <v>982800.243</v>
      </c>
      <c r="I25" s="15">
        <f t="shared" si="2"/>
        <v>284315.1173565</v>
      </c>
      <c r="J25" s="15">
        <f t="shared" si="3"/>
        <v>1267115.3603565</v>
      </c>
      <c r="K25" s="15">
        <v>6053</v>
      </c>
      <c r="M25" s="15">
        <f t="shared" si="7"/>
        <v>547199.757</v>
      </c>
      <c r="N25" s="16">
        <f t="shared" si="4"/>
        <v>158299.8826435</v>
      </c>
      <c r="O25" s="15">
        <f t="shared" si="5"/>
        <v>705499.6396435</v>
      </c>
      <c r="P25" s="15">
        <v>3370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2.75">
      <c r="A26" s="2">
        <v>43009</v>
      </c>
      <c r="D26" s="16">
        <v>398245</v>
      </c>
      <c r="E26" s="16">
        <f t="shared" si="0"/>
        <v>398245</v>
      </c>
      <c r="F26" s="16">
        <f t="shared" si="6"/>
        <v>9423</v>
      </c>
      <c r="H26" s="20">
        <f t="shared" si="1"/>
        <v>0</v>
      </c>
      <c r="I26" s="15">
        <f t="shared" si="2"/>
        <v>255813.91030949997</v>
      </c>
      <c r="J26" s="15">
        <f t="shared" si="3"/>
        <v>255813.91030949997</v>
      </c>
      <c r="K26" s="15">
        <v>6053</v>
      </c>
      <c r="M26" s="15"/>
      <c r="N26" s="16">
        <f t="shared" si="4"/>
        <v>142431.08969050003</v>
      </c>
      <c r="O26" s="15">
        <f t="shared" si="5"/>
        <v>142431.08969050003</v>
      </c>
      <c r="P26" s="15">
        <v>3370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s="34" customFormat="1" ht="12.75">
      <c r="A27" s="33">
        <v>43191</v>
      </c>
      <c r="C27" s="20">
        <v>1620000</v>
      </c>
      <c r="D27" s="20">
        <v>398245</v>
      </c>
      <c r="E27" s="16">
        <f t="shared" si="0"/>
        <v>2018245</v>
      </c>
      <c r="F27" s="16">
        <f t="shared" si="6"/>
        <v>9423</v>
      </c>
      <c r="G27" s="32"/>
      <c r="H27" s="20">
        <f t="shared" si="1"/>
        <v>1040612.022</v>
      </c>
      <c r="I27" s="15">
        <f t="shared" si="2"/>
        <v>255813.91030949997</v>
      </c>
      <c r="J27" s="15">
        <f t="shared" si="3"/>
        <v>1296425.9323095</v>
      </c>
      <c r="K27" s="15">
        <v>6053</v>
      </c>
      <c r="L27" s="32"/>
      <c r="M27" s="15">
        <f t="shared" si="7"/>
        <v>579387.978</v>
      </c>
      <c r="N27" s="16">
        <f t="shared" si="4"/>
        <v>142431.08969050003</v>
      </c>
      <c r="O27" s="15">
        <f t="shared" si="5"/>
        <v>721819.0676905001</v>
      </c>
      <c r="P27" s="15">
        <v>3370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34" customFormat="1" ht="12.75">
      <c r="A28" s="33">
        <v>43374</v>
      </c>
      <c r="C28" s="20"/>
      <c r="D28" s="20">
        <v>351265</v>
      </c>
      <c r="E28" s="16">
        <f t="shared" si="0"/>
        <v>351265</v>
      </c>
      <c r="F28" s="16">
        <f t="shared" si="6"/>
        <v>9423</v>
      </c>
      <c r="G28" s="32"/>
      <c r="H28" s="20">
        <f t="shared" si="1"/>
        <v>0</v>
      </c>
      <c r="I28" s="15">
        <f t="shared" si="2"/>
        <v>225636.16167149998</v>
      </c>
      <c r="J28" s="15">
        <f t="shared" si="3"/>
        <v>225636.16167149998</v>
      </c>
      <c r="K28" s="15">
        <v>6053</v>
      </c>
      <c r="L28" s="32"/>
      <c r="M28" s="15"/>
      <c r="N28" s="16">
        <f t="shared" si="4"/>
        <v>125628.8383285</v>
      </c>
      <c r="O28" s="15">
        <f t="shared" si="5"/>
        <v>125628.8383285</v>
      </c>
      <c r="P28" s="15">
        <v>3370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34" customFormat="1" ht="12.75">
      <c r="A29" s="33">
        <v>43556</v>
      </c>
      <c r="C29" s="20">
        <v>1710000</v>
      </c>
      <c r="D29" s="20">
        <v>351265</v>
      </c>
      <c r="E29" s="16">
        <f t="shared" si="0"/>
        <v>2061265</v>
      </c>
      <c r="F29" s="16">
        <f t="shared" si="6"/>
        <v>9423</v>
      </c>
      <c r="G29" s="32"/>
      <c r="H29" s="20">
        <f t="shared" si="1"/>
        <v>1098423.801</v>
      </c>
      <c r="I29" s="15">
        <f t="shared" si="2"/>
        <v>225636.16167149998</v>
      </c>
      <c r="J29" s="15">
        <f t="shared" si="3"/>
        <v>1324059.9626715</v>
      </c>
      <c r="K29" s="15">
        <v>6053</v>
      </c>
      <c r="L29" s="32"/>
      <c r="M29" s="15">
        <f t="shared" si="7"/>
        <v>611576.199</v>
      </c>
      <c r="N29" s="16">
        <f t="shared" si="4"/>
        <v>125628.8383285</v>
      </c>
      <c r="O29" s="15">
        <f t="shared" si="5"/>
        <v>737205.0373285001</v>
      </c>
      <c r="P29" s="15">
        <v>3370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34" customFormat="1" ht="12.75">
      <c r="A30" s="33">
        <v>43739</v>
      </c>
      <c r="C30" s="20"/>
      <c r="D30" s="20">
        <v>301675</v>
      </c>
      <c r="E30" s="16">
        <f t="shared" si="0"/>
        <v>301675</v>
      </c>
      <c r="F30" s="16">
        <f t="shared" si="6"/>
        <v>9423</v>
      </c>
      <c r="G30" s="32"/>
      <c r="H30" s="20">
        <f t="shared" si="1"/>
        <v>0</v>
      </c>
      <c r="I30" s="15">
        <f t="shared" si="2"/>
        <v>193781.87144249998</v>
      </c>
      <c r="J30" s="15">
        <f t="shared" si="3"/>
        <v>193781.87144249998</v>
      </c>
      <c r="K30" s="15">
        <v>6053</v>
      </c>
      <c r="L30" s="32"/>
      <c r="M30" s="15"/>
      <c r="N30" s="16">
        <f t="shared" si="4"/>
        <v>107893.12855750001</v>
      </c>
      <c r="O30" s="15">
        <f t="shared" si="5"/>
        <v>107893.12855750001</v>
      </c>
      <c r="P30" s="15">
        <v>3370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34" customFormat="1" ht="12.75">
      <c r="A31" s="33">
        <v>43922</v>
      </c>
      <c r="C31" s="20">
        <v>1810000</v>
      </c>
      <c r="D31" s="20">
        <v>301675</v>
      </c>
      <c r="E31" s="16">
        <f t="shared" si="0"/>
        <v>2111675</v>
      </c>
      <c r="F31" s="16">
        <f t="shared" si="6"/>
        <v>9423</v>
      </c>
      <c r="G31" s="32"/>
      <c r="H31" s="20">
        <f t="shared" si="1"/>
        <v>1162659.111</v>
      </c>
      <c r="I31" s="15">
        <f t="shared" si="2"/>
        <v>193781.87144249998</v>
      </c>
      <c r="J31" s="15">
        <f t="shared" si="3"/>
        <v>1356440.9824425</v>
      </c>
      <c r="K31" s="15">
        <v>6053</v>
      </c>
      <c r="L31" s="32"/>
      <c r="M31" s="15">
        <f t="shared" si="7"/>
        <v>647340.8890000001</v>
      </c>
      <c r="N31" s="16">
        <f t="shared" si="4"/>
        <v>107893.12855750001</v>
      </c>
      <c r="O31" s="15">
        <f t="shared" si="5"/>
        <v>755234.0175575</v>
      </c>
      <c r="P31" s="15">
        <v>3370</v>
      </c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34" customFormat="1" ht="12.75">
      <c r="A32" s="33">
        <v>44105</v>
      </c>
      <c r="C32" s="20"/>
      <c r="D32" s="20">
        <v>249185</v>
      </c>
      <c r="E32" s="16">
        <f t="shared" si="0"/>
        <v>249185</v>
      </c>
      <c r="F32" s="16">
        <f t="shared" si="6"/>
        <v>9423</v>
      </c>
      <c r="G32" s="32"/>
      <c r="H32" s="20">
        <f t="shared" si="1"/>
        <v>0</v>
      </c>
      <c r="I32" s="15">
        <f t="shared" si="2"/>
        <v>160064.7572235</v>
      </c>
      <c r="J32" s="15">
        <f t="shared" si="3"/>
        <v>160064.7572235</v>
      </c>
      <c r="K32" s="15">
        <v>6053</v>
      </c>
      <c r="L32" s="32"/>
      <c r="M32" s="15"/>
      <c r="N32" s="16">
        <f t="shared" si="4"/>
        <v>89120.2427765</v>
      </c>
      <c r="O32" s="15">
        <f t="shared" si="5"/>
        <v>89120.2427765</v>
      </c>
      <c r="P32" s="15">
        <v>3370</v>
      </c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s="34" customFormat="1" ht="12.75">
      <c r="A33" s="33">
        <v>44287</v>
      </c>
      <c r="C33" s="20">
        <v>1915000</v>
      </c>
      <c r="D33" s="20">
        <v>249185</v>
      </c>
      <c r="E33" s="16">
        <f t="shared" si="0"/>
        <v>2164185</v>
      </c>
      <c r="F33" s="16">
        <f t="shared" si="6"/>
        <v>9423</v>
      </c>
      <c r="G33" s="32"/>
      <c r="H33" s="20">
        <f t="shared" si="1"/>
        <v>1230106.1864999998</v>
      </c>
      <c r="I33" s="15">
        <f t="shared" si="2"/>
        <v>160064.7572235</v>
      </c>
      <c r="J33" s="15">
        <f t="shared" si="3"/>
        <v>1390170.9437234998</v>
      </c>
      <c r="K33" s="15">
        <v>6053</v>
      </c>
      <c r="L33" s="32"/>
      <c r="M33" s="15">
        <f t="shared" si="7"/>
        <v>684893.8135</v>
      </c>
      <c r="N33" s="16">
        <f t="shared" si="4"/>
        <v>89120.2427765</v>
      </c>
      <c r="O33" s="15">
        <f t="shared" si="5"/>
        <v>774014.0562765</v>
      </c>
      <c r="P33" s="15">
        <v>3370</v>
      </c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s="34" customFormat="1" ht="12.75">
      <c r="A34" s="33">
        <v>44470</v>
      </c>
      <c r="C34" s="20"/>
      <c r="D34" s="20">
        <v>193650</v>
      </c>
      <c r="E34" s="16">
        <f t="shared" si="0"/>
        <v>193650</v>
      </c>
      <c r="F34" s="16">
        <f t="shared" si="6"/>
        <v>9423</v>
      </c>
      <c r="G34" s="32"/>
      <c r="H34" s="20">
        <f t="shared" si="1"/>
        <v>0</v>
      </c>
      <c r="I34" s="15">
        <f t="shared" si="2"/>
        <v>124391.677815</v>
      </c>
      <c r="J34" s="15">
        <f t="shared" si="3"/>
        <v>124391.677815</v>
      </c>
      <c r="K34" s="15">
        <v>6053</v>
      </c>
      <c r="L34" s="32"/>
      <c r="M34" s="15"/>
      <c r="N34" s="16">
        <f t="shared" si="4"/>
        <v>69258.322185</v>
      </c>
      <c r="O34" s="15">
        <f t="shared" si="5"/>
        <v>69258.322185</v>
      </c>
      <c r="P34" s="15">
        <v>3370</v>
      </c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s="34" customFormat="1" ht="12.75">
      <c r="A35" s="33">
        <v>44652</v>
      </c>
      <c r="C35" s="20">
        <v>2025000</v>
      </c>
      <c r="D35" s="20">
        <v>193650</v>
      </c>
      <c r="E35" s="16">
        <f t="shared" si="0"/>
        <v>2218650</v>
      </c>
      <c r="F35" s="16">
        <f t="shared" si="6"/>
        <v>9423</v>
      </c>
      <c r="G35" s="32"/>
      <c r="H35" s="20">
        <f t="shared" si="1"/>
        <v>1300765.0275</v>
      </c>
      <c r="I35" s="15">
        <f t="shared" si="2"/>
        <v>124391.677815</v>
      </c>
      <c r="J35" s="15">
        <f t="shared" si="3"/>
        <v>1425156.7053150001</v>
      </c>
      <c r="K35" s="15">
        <v>6053</v>
      </c>
      <c r="L35" s="32"/>
      <c r="M35" s="15">
        <f t="shared" si="7"/>
        <v>724234.9725</v>
      </c>
      <c r="N35" s="16">
        <f t="shared" si="4"/>
        <v>69258.322185</v>
      </c>
      <c r="O35" s="15">
        <f t="shared" si="5"/>
        <v>793493.2946850001</v>
      </c>
      <c r="P35" s="15">
        <v>3370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s="34" customFormat="1" ht="12.75">
      <c r="A36" s="33">
        <v>44835</v>
      </c>
      <c r="C36" s="20"/>
      <c r="D36" s="20">
        <v>132900</v>
      </c>
      <c r="E36" s="16">
        <f t="shared" si="0"/>
        <v>132900</v>
      </c>
      <c r="F36" s="16">
        <f t="shared" si="6"/>
        <v>9423</v>
      </c>
      <c r="G36" s="32"/>
      <c r="H36" s="20">
        <f t="shared" si="1"/>
        <v>0</v>
      </c>
      <c r="I36" s="15">
        <f t="shared" si="2"/>
        <v>85368.72699</v>
      </c>
      <c r="J36" s="15">
        <f t="shared" si="3"/>
        <v>85368.72699</v>
      </c>
      <c r="K36" s="15">
        <v>6053</v>
      </c>
      <c r="L36" s="32"/>
      <c r="M36" s="15"/>
      <c r="N36" s="16">
        <f t="shared" si="4"/>
        <v>47531.27301</v>
      </c>
      <c r="O36" s="15">
        <f t="shared" si="5"/>
        <v>47531.27301</v>
      </c>
      <c r="P36" s="15">
        <v>3370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s="34" customFormat="1" ht="12.75">
      <c r="A37" s="33">
        <v>45017</v>
      </c>
      <c r="C37" s="20">
        <v>2150000</v>
      </c>
      <c r="D37" s="20">
        <v>132900</v>
      </c>
      <c r="E37" s="16">
        <f t="shared" si="0"/>
        <v>2282900</v>
      </c>
      <c r="F37" s="16">
        <f t="shared" si="6"/>
        <v>9423</v>
      </c>
      <c r="G37" s="32"/>
      <c r="H37" s="20">
        <f t="shared" si="1"/>
        <v>1381059.165</v>
      </c>
      <c r="I37" s="15">
        <f t="shared" si="2"/>
        <v>85368.72699</v>
      </c>
      <c r="J37" s="15">
        <f t="shared" si="3"/>
        <v>1466427.89199</v>
      </c>
      <c r="K37" s="15">
        <v>6053</v>
      </c>
      <c r="L37" s="32"/>
      <c r="M37" s="15">
        <f t="shared" si="7"/>
        <v>768940.835</v>
      </c>
      <c r="N37" s="16">
        <f t="shared" si="4"/>
        <v>47531.27301</v>
      </c>
      <c r="O37" s="15">
        <f t="shared" si="5"/>
        <v>816472.10801</v>
      </c>
      <c r="P37" s="15">
        <v>3370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s="34" customFormat="1" ht="12.75">
      <c r="A38" s="33">
        <v>45200</v>
      </c>
      <c r="C38" s="20"/>
      <c r="D38" s="20">
        <v>68400</v>
      </c>
      <c r="E38" s="16">
        <f t="shared" si="0"/>
        <v>68400</v>
      </c>
      <c r="F38" s="16">
        <f t="shared" si="6"/>
        <v>9423</v>
      </c>
      <c r="G38" s="32"/>
      <c r="H38" s="20">
        <f t="shared" si="1"/>
        <v>0</v>
      </c>
      <c r="I38" s="15">
        <f t="shared" si="2"/>
        <v>43936.95204</v>
      </c>
      <c r="J38" s="15">
        <f t="shared" si="3"/>
        <v>43936.95204</v>
      </c>
      <c r="K38" s="15">
        <v>6053</v>
      </c>
      <c r="L38" s="32"/>
      <c r="M38" s="15"/>
      <c r="N38" s="16">
        <f t="shared" si="4"/>
        <v>24463.04796</v>
      </c>
      <c r="O38" s="15">
        <f t="shared" si="5"/>
        <v>24463.04796</v>
      </c>
      <c r="P38" s="15">
        <v>3370</v>
      </c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34" customFormat="1" ht="12.75">
      <c r="A39" s="33">
        <v>45383</v>
      </c>
      <c r="C39" s="20">
        <v>2280000</v>
      </c>
      <c r="D39" s="20">
        <v>68400</v>
      </c>
      <c r="E39" s="16">
        <f t="shared" si="0"/>
        <v>2348400</v>
      </c>
      <c r="F39" s="16">
        <f t="shared" si="6"/>
        <v>9422</v>
      </c>
      <c r="G39" s="32"/>
      <c r="H39" s="20">
        <f t="shared" si="1"/>
        <v>1464565.0679999997</v>
      </c>
      <c r="I39" s="15">
        <f t="shared" si="2"/>
        <v>43936.95204</v>
      </c>
      <c r="J39" s="15">
        <f t="shared" si="3"/>
        <v>1508502.0200399996</v>
      </c>
      <c r="K39" s="15">
        <v>6049</v>
      </c>
      <c r="L39" s="32"/>
      <c r="M39" s="15">
        <f t="shared" si="7"/>
        <v>815434.932</v>
      </c>
      <c r="N39" s="16">
        <f t="shared" si="4"/>
        <v>24463.04796</v>
      </c>
      <c r="O39" s="15">
        <f t="shared" si="5"/>
        <v>839897.97996</v>
      </c>
      <c r="P39" s="15">
        <v>3373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3:34" ht="12.75">
      <c r="C40" s="20"/>
      <c r="D40" s="20"/>
      <c r="E40" s="20"/>
      <c r="F40" s="20"/>
      <c r="H40" s="32"/>
      <c r="I40" s="32"/>
      <c r="J40" s="32"/>
      <c r="K40" s="32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13.5" thickBot="1">
      <c r="A41" s="13" t="s">
        <v>0</v>
      </c>
      <c r="C41" s="31">
        <f>SUM(C8:C40)</f>
        <v>24760000</v>
      </c>
      <c r="D41" s="31">
        <f>SUM(D8:D40)</f>
        <v>13866868</v>
      </c>
      <c r="E41" s="31">
        <f>SUM(E8:E40)</f>
        <v>38626868</v>
      </c>
      <c r="F41" s="31">
        <f>SUM(F8:F40)</f>
        <v>301535</v>
      </c>
      <c r="H41" s="31">
        <f>SUM(H8:H40)</f>
        <v>15904662.755999997</v>
      </c>
      <c r="I41" s="31">
        <f>SUM(I8:I40)</f>
        <v>8907425.647090796</v>
      </c>
      <c r="J41" s="31">
        <f>SUM(J8:J40)</f>
        <v>24812088.4030908</v>
      </c>
      <c r="K41" s="31">
        <f>SUM(K8:K40)</f>
        <v>193692</v>
      </c>
      <c r="M41" s="31">
        <f>SUM(M8:M40)</f>
        <v>8855337.244</v>
      </c>
      <c r="N41" s="31">
        <f>SUM(N8:N40)</f>
        <v>4959442.3529092</v>
      </c>
      <c r="O41" s="31">
        <f>SUM(O8:O40)</f>
        <v>13814779.5969092</v>
      </c>
      <c r="P41" s="31">
        <f>SUM(P8:P40)</f>
        <v>107843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ht="13.5" thickTop="1"/>
    <row r="43" ht="12.75">
      <c r="M43" s="15"/>
    </row>
  </sheetData>
  <sheetProtection/>
  <printOptions/>
  <pageMargins left="0.75" right="0.5" top="0.35" bottom="0.25" header="0" footer="0"/>
  <pageSetup horizontalDpi="600" verticalDpi="600" orientation="landscape" scale="85" r:id="rId1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2004-08-23T14:17:53Z</cp:lastPrinted>
  <dcterms:created xsi:type="dcterms:W3CDTF">1998-02-23T20:58:01Z</dcterms:created>
  <dcterms:modified xsi:type="dcterms:W3CDTF">2009-06-11T15:28:24Z</dcterms:modified>
  <cp:category/>
  <cp:version/>
  <cp:contentType/>
  <cp:contentStatus/>
</cp:coreProperties>
</file>