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525" windowWidth="6795" windowHeight="6330" activeTab="0"/>
  </bookViews>
  <sheets>
    <sheet name="93C-2003A" sheetId="1" r:id="rId1"/>
    <sheet name="98A-2008B" sheetId="2" r:id="rId2"/>
  </sheets>
  <definedNames/>
  <calcPr fullCalcOnLoad="1"/>
</workbook>
</file>

<file path=xl/sharedStrings.xml><?xml version="1.0" encoding="utf-8"?>
<sst xmlns="http://schemas.openxmlformats.org/spreadsheetml/2006/main" count="66" uniqueCount="20">
  <si>
    <t>Payment</t>
  </si>
  <si>
    <t>Date</t>
  </si>
  <si>
    <t>Total</t>
  </si>
  <si>
    <t xml:space="preserve">                                   TSU Refinancing </t>
  </si>
  <si>
    <t xml:space="preserve">             University System of Maryland</t>
  </si>
  <si>
    <t>Principal</t>
  </si>
  <si>
    <t>Interest</t>
  </si>
  <si>
    <t xml:space="preserve">        UMCP Physical Sciences (Auxiliary)</t>
  </si>
  <si>
    <t xml:space="preserve">   USM Debt Service from Earnings (Auxiliary)</t>
  </si>
  <si>
    <t>Distribution of Debt Service after 2003 A Bond Issue</t>
  </si>
  <si>
    <t>Revised 92B after 2003A</t>
  </si>
  <si>
    <t>Amort of</t>
  </si>
  <si>
    <t>Premium</t>
  </si>
  <si>
    <t xml:space="preserve">         1992 Series B Bond Funded Projects 2003A</t>
  </si>
  <si>
    <t xml:space="preserve">     1992B refinanced on 93C\2003A</t>
  </si>
  <si>
    <t>Loss on Refunding</t>
  </si>
  <si>
    <t>Distribution of Debt Service after 2008 B Bond Issue</t>
  </si>
  <si>
    <t xml:space="preserve">         1992 Series B Bond Funded Projects 98A\2008B</t>
  </si>
  <si>
    <t>Revised 92B after 2008B</t>
  </si>
  <si>
    <t xml:space="preserve">     1992B refinanced on 98A\2008B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</si>
</sst>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5" fontId="0" fillId="0" borderId="13" xfId="0" applyNumberFormat="1" applyBorder="1" applyAlignment="1">
      <alignment/>
    </xf>
    <xf numFmtId="164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8" fontId="0" fillId="0" borderId="15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38" fontId="0" fillId="0" borderId="18" xfId="0" applyNumberFormat="1" applyBorder="1" applyAlignment="1">
      <alignment horizontal="center"/>
    </xf>
    <xf numFmtId="38" fontId="0" fillId="0" borderId="19" xfId="0" applyNumberFormat="1" applyBorder="1" applyAlignment="1">
      <alignment horizontal="center"/>
    </xf>
    <xf numFmtId="38" fontId="0" fillId="0" borderId="13" xfId="0" applyNumberFormat="1" applyBorder="1" applyAlignment="1">
      <alignment horizontal="centerContinuous"/>
    </xf>
    <xf numFmtId="164" fontId="0" fillId="0" borderId="20" xfId="0" applyNumberFormat="1" applyBorder="1" applyAlignment="1">
      <alignment horizontal="centerContinuous"/>
    </xf>
    <xf numFmtId="164" fontId="0" fillId="0" borderId="19" xfId="0" applyNumberFormat="1" applyBorder="1" applyAlignment="1">
      <alignment horizontal="centerContinuous"/>
    </xf>
    <xf numFmtId="38" fontId="0" fillId="33" borderId="12" xfId="0" applyNumberFormat="1" applyFill="1" applyBorder="1" applyAlignment="1" quotePrefix="1">
      <alignment horizontal="centerContinuous"/>
    </xf>
    <xf numFmtId="38" fontId="0" fillId="33" borderId="20" xfId="0" applyNumberFormat="1" applyFill="1" applyBorder="1" applyAlignment="1">
      <alignment horizontal="centerContinuous"/>
    </xf>
    <xf numFmtId="38" fontId="0" fillId="33" borderId="19" xfId="0" applyNumberFormat="1" applyFill="1" applyBorder="1" applyAlignment="1">
      <alignment horizontal="centerContinuous"/>
    </xf>
    <xf numFmtId="38" fontId="1" fillId="0" borderId="0" xfId="0" applyNumberFormat="1" applyFont="1" applyAlignment="1">
      <alignment/>
    </xf>
    <xf numFmtId="41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H1">
      <selection activeCell="J13" sqref="J13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7109375" style="0" customWidth="1"/>
    <col min="8" max="8" width="3.7109375" style="0" customWidth="1"/>
    <col min="9" max="12" width="13.7109375" style="0" customWidth="1"/>
    <col min="13" max="13" width="16.421875" style="0" customWidth="1"/>
    <col min="14" max="14" width="3.7109375" style="0" customWidth="1"/>
    <col min="15" max="18" width="13.7109375" style="0" customWidth="1"/>
    <col min="19" max="19" width="16.57421875" style="0" customWidth="1"/>
    <col min="20" max="20" width="3.7109375" style="0" customWidth="1"/>
    <col min="21" max="23" width="13.7109375" style="0" customWidth="1"/>
  </cols>
  <sheetData>
    <row r="1" spans="1:23" ht="12.75">
      <c r="A1" s="1"/>
      <c r="B1" s="1"/>
      <c r="C1" s="9"/>
      <c r="D1" s="1"/>
      <c r="E1" s="1"/>
      <c r="F1" s="1"/>
      <c r="G1" s="1"/>
      <c r="H1" s="21"/>
      <c r="N1" s="22"/>
      <c r="O1" s="9" t="s">
        <v>4</v>
      </c>
      <c r="T1" s="22"/>
      <c r="W1" s="9"/>
    </row>
    <row r="2" spans="1:23" ht="12.75">
      <c r="A2" s="1"/>
      <c r="B2" s="1"/>
      <c r="C2" s="4"/>
      <c r="D2" s="1"/>
      <c r="E2" s="1"/>
      <c r="F2" s="1"/>
      <c r="G2" s="1"/>
      <c r="H2" s="21"/>
      <c r="N2" s="22"/>
      <c r="O2" s="4" t="s">
        <v>9</v>
      </c>
      <c r="T2" s="22"/>
      <c r="W2" s="4"/>
    </row>
    <row r="3" spans="1:23" ht="12.75">
      <c r="A3" s="1"/>
      <c r="B3" s="1"/>
      <c r="C3" s="9"/>
      <c r="D3" s="1"/>
      <c r="E3" s="1"/>
      <c r="F3" s="1"/>
      <c r="G3" s="1"/>
      <c r="H3" s="21"/>
      <c r="N3" s="22"/>
      <c r="O3" s="9" t="s">
        <v>13</v>
      </c>
      <c r="T3" s="22"/>
      <c r="W3" s="9"/>
    </row>
    <row r="4" spans="1:20" ht="12.75">
      <c r="A4" s="1"/>
      <c r="B4" s="1"/>
      <c r="C4" s="13"/>
      <c r="D4" s="16"/>
      <c r="E4" s="16"/>
      <c r="F4" s="16"/>
      <c r="G4" s="16"/>
      <c r="H4" s="21"/>
      <c r="N4" s="22"/>
      <c r="T4" s="22"/>
    </row>
    <row r="5" spans="1:23" ht="12.75">
      <c r="A5" s="2" t="s">
        <v>0</v>
      </c>
      <c r="B5" s="17"/>
      <c r="C5" s="26" t="s">
        <v>10</v>
      </c>
      <c r="D5" s="27"/>
      <c r="E5" s="28"/>
      <c r="F5" s="25"/>
      <c r="G5" s="25"/>
      <c r="H5" s="21"/>
      <c r="I5" s="5" t="s">
        <v>7</v>
      </c>
      <c r="J5" s="6"/>
      <c r="K5" s="7"/>
      <c r="L5" s="25"/>
      <c r="M5" s="25"/>
      <c r="N5" s="22"/>
      <c r="O5" s="5" t="s">
        <v>3</v>
      </c>
      <c r="P5" s="6"/>
      <c r="Q5" s="7"/>
      <c r="R5" s="25"/>
      <c r="S5" s="25"/>
      <c r="T5" s="22"/>
      <c r="U5" s="5" t="s">
        <v>8</v>
      </c>
      <c r="V5" s="6"/>
      <c r="W5" s="7"/>
    </row>
    <row r="6" spans="1:23" ht="12.75">
      <c r="A6" s="10" t="s">
        <v>1</v>
      </c>
      <c r="B6" s="17"/>
      <c r="C6" s="29" t="s">
        <v>14</v>
      </c>
      <c r="D6" s="30"/>
      <c r="E6" s="31"/>
      <c r="F6" s="25" t="s">
        <v>11</v>
      </c>
      <c r="G6" s="25" t="s">
        <v>11</v>
      </c>
      <c r="H6" s="21"/>
      <c r="I6" s="5"/>
      <c r="J6" s="11">
        <v>0.0455934</v>
      </c>
      <c r="K6" s="7"/>
      <c r="L6" s="25" t="s">
        <v>11</v>
      </c>
      <c r="M6" s="25" t="s">
        <v>11</v>
      </c>
      <c r="N6" s="22"/>
      <c r="O6" s="5"/>
      <c r="P6" s="11">
        <v>0.9544066</v>
      </c>
      <c r="Q6" s="7"/>
      <c r="R6" s="25" t="s">
        <v>11</v>
      </c>
      <c r="S6" s="25" t="s">
        <v>11</v>
      </c>
      <c r="T6" s="22"/>
      <c r="U6" s="5"/>
      <c r="V6" s="11"/>
      <c r="W6" s="7"/>
    </row>
    <row r="7" spans="1:23" ht="12.75">
      <c r="A7" s="3"/>
      <c r="B7" s="17"/>
      <c r="C7" s="14" t="s">
        <v>5</v>
      </c>
      <c r="D7" s="24" t="s">
        <v>6</v>
      </c>
      <c r="E7" s="25" t="s">
        <v>2</v>
      </c>
      <c r="F7" s="25" t="s">
        <v>12</v>
      </c>
      <c r="G7" s="25" t="s">
        <v>15</v>
      </c>
      <c r="H7" s="21"/>
      <c r="I7" s="8" t="s">
        <v>5</v>
      </c>
      <c r="J7" s="8" t="s">
        <v>6</v>
      </c>
      <c r="K7" s="8" t="s">
        <v>2</v>
      </c>
      <c r="L7" s="25" t="s">
        <v>12</v>
      </c>
      <c r="M7" s="25" t="s">
        <v>15</v>
      </c>
      <c r="N7" s="22"/>
      <c r="O7" s="8" t="s">
        <v>5</v>
      </c>
      <c r="P7" s="8" t="s">
        <v>6</v>
      </c>
      <c r="Q7" s="8" t="s">
        <v>2</v>
      </c>
      <c r="R7" s="25" t="s">
        <v>12</v>
      </c>
      <c r="S7" s="25" t="s">
        <v>15</v>
      </c>
      <c r="T7" s="22"/>
      <c r="U7" s="8" t="s">
        <v>5</v>
      </c>
      <c r="V7" s="8" t="s">
        <v>6</v>
      </c>
      <c r="W7" s="8" t="s">
        <v>2</v>
      </c>
    </row>
    <row r="8" spans="1:23" ht="12.75">
      <c r="A8" s="1">
        <v>40087</v>
      </c>
      <c r="B8" s="1"/>
      <c r="C8" s="13"/>
      <c r="D8" s="13">
        <v>92305</v>
      </c>
      <c r="E8" s="18">
        <f aca="true" t="shared" si="0" ref="E8:E13">C8+D8</f>
        <v>92305</v>
      </c>
      <c r="F8" s="18">
        <f aca="true" t="shared" si="1" ref="F8:G13">L8+R8</f>
        <v>123771</v>
      </c>
      <c r="G8" s="18">
        <f t="shared" si="1"/>
        <v>58148</v>
      </c>
      <c r="H8" s="22"/>
      <c r="I8" s="13"/>
      <c r="J8" s="13">
        <f>D8*J6</f>
        <v>4208.4987869999995</v>
      </c>
      <c r="K8" s="13">
        <f aca="true" t="shared" si="2" ref="K8:K13">SUM(I8:J8)</f>
        <v>4208.4987869999995</v>
      </c>
      <c r="L8" s="13">
        <v>5643</v>
      </c>
      <c r="M8" s="13">
        <v>2651</v>
      </c>
      <c r="N8" s="22"/>
      <c r="O8" s="13"/>
      <c r="P8" s="13">
        <f>D8*P6</f>
        <v>88096.501213</v>
      </c>
      <c r="Q8" s="13">
        <f aca="true" t="shared" si="3" ref="Q8:Q13">SUM(O8:P8)</f>
        <v>88096.501213</v>
      </c>
      <c r="R8" s="13">
        <v>118128</v>
      </c>
      <c r="S8" s="13">
        <v>55497</v>
      </c>
      <c r="T8" s="22"/>
      <c r="U8" s="20"/>
      <c r="V8" s="18"/>
      <c r="W8" s="20"/>
    </row>
    <row r="9" spans="1:23" ht="12.75">
      <c r="A9" s="1">
        <v>40269</v>
      </c>
      <c r="B9" s="1"/>
      <c r="C9" s="13">
        <v>1051197</v>
      </c>
      <c r="D9" s="13">
        <v>92305</v>
      </c>
      <c r="E9" s="18">
        <f t="shared" si="0"/>
        <v>1143502</v>
      </c>
      <c r="F9" s="18">
        <f t="shared" si="1"/>
        <v>123771</v>
      </c>
      <c r="G9" s="18">
        <f t="shared" si="1"/>
        <v>58148</v>
      </c>
      <c r="H9" s="22"/>
      <c r="I9" s="13">
        <f>C9*J6</f>
        <v>47927.6452998</v>
      </c>
      <c r="J9" s="13">
        <f>D9*J6</f>
        <v>4208.4987869999995</v>
      </c>
      <c r="K9" s="13">
        <f t="shared" si="2"/>
        <v>52136.1440868</v>
      </c>
      <c r="L9" s="13">
        <v>5643</v>
      </c>
      <c r="M9" s="13">
        <v>2651</v>
      </c>
      <c r="N9" s="23"/>
      <c r="O9" s="13">
        <f>C9*P6</f>
        <v>1003269.3547002</v>
      </c>
      <c r="P9" s="13">
        <f>D9*P6</f>
        <v>88096.501213</v>
      </c>
      <c r="Q9" s="13">
        <f t="shared" si="3"/>
        <v>1091365.8559132</v>
      </c>
      <c r="R9" s="13">
        <v>118128</v>
      </c>
      <c r="S9" s="13">
        <v>55497</v>
      </c>
      <c r="T9" s="23"/>
      <c r="U9" s="20"/>
      <c r="V9" s="18"/>
      <c r="W9" s="20"/>
    </row>
    <row r="10" spans="1:23" ht="12.75">
      <c r="A10" s="1">
        <v>40452</v>
      </c>
      <c r="B10" s="1"/>
      <c r="C10" s="13"/>
      <c r="D10" s="13">
        <v>66025</v>
      </c>
      <c r="E10" s="18">
        <f t="shared" si="0"/>
        <v>66025</v>
      </c>
      <c r="F10" s="18">
        <f t="shared" si="1"/>
        <v>123771</v>
      </c>
      <c r="G10" s="18">
        <f t="shared" si="1"/>
        <v>58148</v>
      </c>
      <c r="H10" s="22"/>
      <c r="I10" s="13"/>
      <c r="J10" s="13">
        <f>D10*J6</f>
        <v>3010.304235</v>
      </c>
      <c r="K10" s="13">
        <f t="shared" si="2"/>
        <v>3010.304235</v>
      </c>
      <c r="L10" s="13">
        <v>5643</v>
      </c>
      <c r="M10" s="13">
        <v>2651</v>
      </c>
      <c r="N10" s="23"/>
      <c r="O10" s="13"/>
      <c r="P10" s="13">
        <f>D10*P6</f>
        <v>63014.695765</v>
      </c>
      <c r="Q10" s="13">
        <f t="shared" si="3"/>
        <v>63014.695765</v>
      </c>
      <c r="R10" s="13">
        <v>118128</v>
      </c>
      <c r="S10" s="13">
        <v>55497</v>
      </c>
      <c r="T10" s="23"/>
      <c r="U10" s="20"/>
      <c r="V10" s="18"/>
      <c r="W10" s="20"/>
    </row>
    <row r="11" spans="1:23" ht="12.75">
      <c r="A11" s="1">
        <v>40634</v>
      </c>
      <c r="B11" s="1"/>
      <c r="C11" s="13">
        <v>1376098</v>
      </c>
      <c r="D11" s="13">
        <v>66025</v>
      </c>
      <c r="E11" s="18">
        <f t="shared" si="0"/>
        <v>1442123</v>
      </c>
      <c r="F11" s="18">
        <f t="shared" si="1"/>
        <v>123771</v>
      </c>
      <c r="G11" s="18">
        <f t="shared" si="1"/>
        <v>58148</v>
      </c>
      <c r="H11" s="22"/>
      <c r="I11" s="13">
        <f>C11*J6</f>
        <v>62740.9865532</v>
      </c>
      <c r="J11" s="13">
        <f>D11*J6</f>
        <v>3010.304235</v>
      </c>
      <c r="K11" s="13">
        <f t="shared" si="2"/>
        <v>65751.2907882</v>
      </c>
      <c r="L11" s="13">
        <v>5643</v>
      </c>
      <c r="M11" s="13">
        <v>2651</v>
      </c>
      <c r="N11" s="23"/>
      <c r="O11" s="13">
        <f>C11*P6</f>
        <v>1313357.0134468</v>
      </c>
      <c r="P11" s="13">
        <f>D11*P6</f>
        <v>63014.695765</v>
      </c>
      <c r="Q11" s="13">
        <f t="shared" si="3"/>
        <v>1376371.7092118</v>
      </c>
      <c r="R11" s="13">
        <v>118128</v>
      </c>
      <c r="S11" s="13">
        <v>55497</v>
      </c>
      <c r="T11" s="23"/>
      <c r="U11" s="20"/>
      <c r="V11" s="18"/>
      <c r="W11" s="20"/>
    </row>
    <row r="12" spans="1:23" ht="12.75">
      <c r="A12" s="1">
        <v>40817</v>
      </c>
      <c r="B12" s="1"/>
      <c r="C12" s="13"/>
      <c r="D12" s="13">
        <v>31623</v>
      </c>
      <c r="E12" s="18">
        <f t="shared" si="0"/>
        <v>31623</v>
      </c>
      <c r="F12" s="18">
        <f t="shared" si="1"/>
        <v>123771</v>
      </c>
      <c r="G12" s="18">
        <f t="shared" si="1"/>
        <v>58148</v>
      </c>
      <c r="H12" s="22"/>
      <c r="I12" s="13"/>
      <c r="J12" s="13">
        <f>D12*J6</f>
        <v>1441.8000882</v>
      </c>
      <c r="K12" s="13">
        <f t="shared" si="2"/>
        <v>1441.8000882</v>
      </c>
      <c r="L12" s="13">
        <v>5643</v>
      </c>
      <c r="M12" s="13">
        <v>2651</v>
      </c>
      <c r="N12" s="23"/>
      <c r="O12" s="13"/>
      <c r="P12" s="13">
        <f>D12*P6</f>
        <v>30181.1999118</v>
      </c>
      <c r="Q12" s="13">
        <f t="shared" si="3"/>
        <v>30181.1999118</v>
      </c>
      <c r="R12" s="13">
        <v>118128</v>
      </c>
      <c r="S12" s="13">
        <v>55497</v>
      </c>
      <c r="T12" s="23"/>
      <c r="U12" s="20"/>
      <c r="V12" s="18"/>
      <c r="W12" s="20"/>
    </row>
    <row r="13" spans="1:23" ht="12.75">
      <c r="A13" s="1">
        <v>41000</v>
      </c>
      <c r="B13" s="1"/>
      <c r="C13" s="13">
        <v>1264906</v>
      </c>
      <c r="D13" s="13">
        <v>31623</v>
      </c>
      <c r="E13" s="18">
        <f t="shared" si="0"/>
        <v>1296529</v>
      </c>
      <c r="F13" s="18">
        <f t="shared" si="1"/>
        <v>123774</v>
      </c>
      <c r="G13" s="18">
        <f t="shared" si="1"/>
        <v>58146</v>
      </c>
      <c r="H13" s="22"/>
      <c r="I13" s="13">
        <f>C13*J6</f>
        <v>57671.365220399995</v>
      </c>
      <c r="J13" s="13">
        <f>D13*J6</f>
        <v>1441.8000882</v>
      </c>
      <c r="K13" s="13">
        <f t="shared" si="2"/>
        <v>59113.16530859999</v>
      </c>
      <c r="L13" s="13">
        <v>5644</v>
      </c>
      <c r="M13" s="13">
        <v>2652</v>
      </c>
      <c r="N13" s="23"/>
      <c r="O13" s="13">
        <f>C13*P6</f>
        <v>1207234.6347796</v>
      </c>
      <c r="P13" s="13">
        <f>D13*P6</f>
        <v>30181.1999118</v>
      </c>
      <c r="Q13" s="13">
        <f t="shared" si="3"/>
        <v>1237415.8346914</v>
      </c>
      <c r="R13" s="13">
        <v>118130</v>
      </c>
      <c r="S13" s="13">
        <v>55494</v>
      </c>
      <c r="T13" s="23"/>
      <c r="U13" s="20"/>
      <c r="V13" s="18"/>
      <c r="W13" s="20"/>
    </row>
    <row r="14" spans="1:23" ht="12.75">
      <c r="A14" s="1"/>
      <c r="B14" s="1"/>
      <c r="C14" s="13"/>
      <c r="D14" s="1"/>
      <c r="E14" s="1"/>
      <c r="F14" s="1"/>
      <c r="G14" s="1"/>
      <c r="H14" s="22"/>
      <c r="I14" s="19"/>
      <c r="J14" s="19"/>
      <c r="K14" s="19"/>
      <c r="L14" s="19"/>
      <c r="M14" s="19"/>
      <c r="N14" s="23"/>
      <c r="O14" s="19"/>
      <c r="P14" s="19"/>
      <c r="Q14" s="19"/>
      <c r="R14" s="19"/>
      <c r="S14" s="19"/>
      <c r="T14" s="23"/>
      <c r="U14" s="19"/>
      <c r="V14" s="19"/>
      <c r="W14" s="19"/>
    </row>
    <row r="15" spans="1:23" ht="13.5" thickBot="1">
      <c r="A15" s="12" t="s">
        <v>2</v>
      </c>
      <c r="B15" s="12"/>
      <c r="C15" s="15">
        <f>SUM(C8:C14)</f>
        <v>3692201</v>
      </c>
      <c r="D15" s="15">
        <f>SUM(D8:D14)</f>
        <v>379906</v>
      </c>
      <c r="E15" s="15">
        <f>SUM(E8:E14)</f>
        <v>4072107</v>
      </c>
      <c r="F15" s="15">
        <f>SUM(F8:F14)</f>
        <v>742629</v>
      </c>
      <c r="G15" s="15">
        <f>SUM(G8:G14)</f>
        <v>348886</v>
      </c>
      <c r="H15" s="22"/>
      <c r="I15" s="15">
        <f>SUM(I8:I14)</f>
        <v>168339.9970734</v>
      </c>
      <c r="J15" s="15">
        <f>SUM(J8:J14)</f>
        <v>17321.2062204</v>
      </c>
      <c r="K15" s="15">
        <f>SUM(K8:K14)</f>
        <v>185661.2032938</v>
      </c>
      <c r="L15" s="15">
        <f>SUM(L8:L14)</f>
        <v>33859</v>
      </c>
      <c r="M15" s="15">
        <f>SUM(M8:M14)</f>
        <v>15907</v>
      </c>
      <c r="N15" s="22"/>
      <c r="O15" s="15">
        <f>SUM(O8:O14)</f>
        <v>3523861.0029265997</v>
      </c>
      <c r="P15" s="15">
        <f>SUM(P8:P14)</f>
        <v>362584.79377959995</v>
      </c>
      <c r="Q15" s="15">
        <f>SUM(Q8:Q14)</f>
        <v>3886445.7967061996</v>
      </c>
      <c r="R15" s="15">
        <f>SUM(R8:R14)</f>
        <v>708770</v>
      </c>
      <c r="S15" s="15">
        <f>SUM(S8:S14)</f>
        <v>332979</v>
      </c>
      <c r="T15" s="22"/>
      <c r="U15" s="15">
        <f>SUM(U8:U14)</f>
        <v>0</v>
      </c>
      <c r="V15" s="15">
        <f>SUM(V8:V14)</f>
        <v>0</v>
      </c>
      <c r="W15" s="15">
        <f>SUM(W8:W14)</f>
        <v>0</v>
      </c>
    </row>
    <row r="16" ht="13.5" thickTop="1"/>
    <row r="17" ht="12.75">
      <c r="I17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7.28125" style="0" customWidth="1"/>
    <col min="8" max="8" width="3.7109375" style="0" customWidth="1"/>
    <col min="9" max="12" width="13.7109375" style="0" customWidth="1"/>
    <col min="13" max="13" width="17.2812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</cols>
  <sheetData>
    <row r="1" spans="1:20" ht="12.75">
      <c r="A1" s="1"/>
      <c r="B1" s="1"/>
      <c r="C1" s="9"/>
      <c r="D1" s="1"/>
      <c r="E1" s="1"/>
      <c r="F1" s="1"/>
      <c r="G1" s="1"/>
      <c r="H1" s="21"/>
      <c r="N1" s="22"/>
      <c r="O1" s="9" t="s">
        <v>4</v>
      </c>
      <c r="T1" s="22"/>
    </row>
    <row r="2" spans="1:20" ht="12.75">
      <c r="A2" s="1"/>
      <c r="B2" s="1"/>
      <c r="C2" s="32"/>
      <c r="D2" s="1"/>
      <c r="E2" s="1"/>
      <c r="F2" s="1"/>
      <c r="G2" s="1"/>
      <c r="H2" s="21"/>
      <c r="N2" s="22"/>
      <c r="O2" s="4" t="s">
        <v>16</v>
      </c>
      <c r="T2" s="22"/>
    </row>
    <row r="3" spans="1:20" ht="12.75">
      <c r="A3" s="1"/>
      <c r="B3" s="1"/>
      <c r="C3" s="9"/>
      <c r="D3" s="1"/>
      <c r="E3" s="1"/>
      <c r="F3" s="1"/>
      <c r="G3" s="1"/>
      <c r="H3" s="21"/>
      <c r="N3" s="22"/>
      <c r="O3" s="9" t="s">
        <v>17</v>
      </c>
      <c r="T3" s="22"/>
    </row>
    <row r="4" spans="1:20" ht="12.75">
      <c r="A4" s="1"/>
      <c r="B4" s="1"/>
      <c r="C4" s="13"/>
      <c r="D4" s="16"/>
      <c r="E4" s="16"/>
      <c r="F4" s="16"/>
      <c r="G4" s="16"/>
      <c r="H4" s="21"/>
      <c r="N4" s="22"/>
      <c r="T4" s="22"/>
    </row>
    <row r="5" spans="1:20" ht="12.75">
      <c r="A5" s="2" t="s">
        <v>0</v>
      </c>
      <c r="B5" s="17"/>
      <c r="C5" s="26" t="s">
        <v>18</v>
      </c>
      <c r="D5" s="27"/>
      <c r="E5" s="28"/>
      <c r="F5" s="14"/>
      <c r="G5" s="14"/>
      <c r="H5" s="21"/>
      <c r="I5" s="5" t="s">
        <v>7</v>
      </c>
      <c r="J5" s="6"/>
      <c r="K5" s="7"/>
      <c r="L5" s="14"/>
      <c r="M5" s="14"/>
      <c r="N5" s="22"/>
      <c r="O5" s="5" t="s">
        <v>3</v>
      </c>
      <c r="P5" s="6"/>
      <c r="Q5" s="7"/>
      <c r="R5" s="14"/>
      <c r="S5" s="14"/>
      <c r="T5" s="22"/>
    </row>
    <row r="6" spans="1:20" ht="12.75">
      <c r="A6" s="10" t="s">
        <v>1</v>
      </c>
      <c r="B6" s="17"/>
      <c r="C6" s="29" t="s">
        <v>19</v>
      </c>
      <c r="D6" s="30"/>
      <c r="E6" s="31"/>
      <c r="F6" s="14" t="s">
        <v>11</v>
      </c>
      <c r="G6" s="14" t="s">
        <v>11</v>
      </c>
      <c r="H6" s="21"/>
      <c r="I6" s="5"/>
      <c r="J6" s="11">
        <v>0.0455934</v>
      </c>
      <c r="K6" s="7"/>
      <c r="L6" s="14" t="s">
        <v>11</v>
      </c>
      <c r="M6" s="14" t="s">
        <v>11</v>
      </c>
      <c r="N6" s="22"/>
      <c r="O6" s="5"/>
      <c r="P6" s="11">
        <v>0.9544066</v>
      </c>
      <c r="Q6" s="7"/>
      <c r="R6" s="14" t="s">
        <v>11</v>
      </c>
      <c r="S6" s="14" t="s">
        <v>11</v>
      </c>
      <c r="T6" s="22"/>
    </row>
    <row r="7" spans="1:20" ht="12.75">
      <c r="A7" s="3"/>
      <c r="B7" s="17"/>
      <c r="C7" s="14" t="s">
        <v>5</v>
      </c>
      <c r="D7" s="24" t="s">
        <v>6</v>
      </c>
      <c r="E7" s="25" t="s">
        <v>2</v>
      </c>
      <c r="F7" s="14" t="s">
        <v>12</v>
      </c>
      <c r="G7" s="14" t="s">
        <v>15</v>
      </c>
      <c r="H7" s="21"/>
      <c r="I7" s="8" t="s">
        <v>5</v>
      </c>
      <c r="J7" s="8" t="s">
        <v>6</v>
      </c>
      <c r="K7" s="8" t="s">
        <v>2</v>
      </c>
      <c r="L7" s="14" t="s">
        <v>12</v>
      </c>
      <c r="M7" s="14" t="s">
        <v>15</v>
      </c>
      <c r="N7" s="22"/>
      <c r="O7" s="8" t="s">
        <v>5</v>
      </c>
      <c r="P7" s="8" t="s">
        <v>6</v>
      </c>
      <c r="Q7" s="8" t="s">
        <v>2</v>
      </c>
      <c r="R7" s="14" t="s">
        <v>12</v>
      </c>
      <c r="S7" s="14" t="s">
        <v>15</v>
      </c>
      <c r="T7" s="22"/>
    </row>
    <row r="8" spans="1:20" ht="12.75">
      <c r="A8" s="1">
        <v>40087</v>
      </c>
      <c r="B8" s="1"/>
      <c r="C8" s="13">
        <v>3258397</v>
      </c>
      <c r="D8" s="13">
        <v>57022</v>
      </c>
      <c r="E8" s="18">
        <f aca="true" t="shared" si="0" ref="E8:E13">C8+D8</f>
        <v>3315419</v>
      </c>
      <c r="F8" s="18">
        <f>L8+R8</f>
        <v>23327</v>
      </c>
      <c r="G8" s="18">
        <f>M8+S8</f>
        <v>24550</v>
      </c>
      <c r="H8" s="22"/>
      <c r="I8" s="13">
        <v>148561.3977798</v>
      </c>
      <c r="J8" s="13">
        <f>D8*J6</f>
        <v>2599.8268548</v>
      </c>
      <c r="K8" s="13">
        <f aca="true" t="shared" si="1" ref="K8:K13">SUM(I8:J8)</f>
        <v>151161.2246346</v>
      </c>
      <c r="L8" s="13">
        <v>1063</v>
      </c>
      <c r="M8" s="13">
        <v>1116</v>
      </c>
      <c r="N8" s="22"/>
      <c r="O8" s="13">
        <v>3109835.6022202</v>
      </c>
      <c r="P8" s="13">
        <f>D8*P6</f>
        <v>54422.1731452</v>
      </c>
      <c r="Q8" s="13">
        <f aca="true" t="shared" si="2" ref="Q8:Q13">SUM(O8:P8)</f>
        <v>3164257.7753654</v>
      </c>
      <c r="R8" s="13">
        <v>22264</v>
      </c>
      <c r="S8" s="13">
        <v>23434</v>
      </c>
      <c r="T8" s="22"/>
    </row>
    <row r="9" spans="1:23" ht="12.75">
      <c r="A9" s="1">
        <v>40269</v>
      </c>
      <c r="B9" s="1"/>
      <c r="C9" s="13"/>
      <c r="D9" s="13"/>
      <c r="E9" s="33">
        <f t="shared" si="0"/>
        <v>0</v>
      </c>
      <c r="F9" s="18"/>
      <c r="G9" s="18"/>
      <c r="H9" s="22"/>
      <c r="I9" s="33">
        <f>C9*J6</f>
        <v>0</v>
      </c>
      <c r="J9" s="33">
        <f>D9*J6</f>
        <v>0</v>
      </c>
      <c r="K9" s="33">
        <f t="shared" si="1"/>
        <v>0</v>
      </c>
      <c r="L9" s="33"/>
      <c r="M9" s="33"/>
      <c r="N9" s="33"/>
      <c r="O9" s="33">
        <f>C9*P6</f>
        <v>0</v>
      </c>
      <c r="P9" s="33">
        <f>D9*P6</f>
        <v>0</v>
      </c>
      <c r="Q9" s="33">
        <f t="shared" si="2"/>
        <v>0</v>
      </c>
      <c r="R9" s="33"/>
      <c r="S9" s="33"/>
      <c r="T9" s="33"/>
      <c r="U9" s="33"/>
      <c r="V9" s="33"/>
      <c r="W9" s="33"/>
    </row>
    <row r="10" spans="1:23" ht="12.75">
      <c r="A10" s="1">
        <v>40452</v>
      </c>
      <c r="B10" s="1"/>
      <c r="C10" s="13"/>
      <c r="D10" s="13"/>
      <c r="E10" s="33">
        <f t="shared" si="0"/>
        <v>0</v>
      </c>
      <c r="F10" s="18"/>
      <c r="G10" s="18"/>
      <c r="H10" s="22"/>
      <c r="I10" s="33"/>
      <c r="J10" s="33">
        <f>D10*J6</f>
        <v>0</v>
      </c>
      <c r="K10" s="33">
        <f t="shared" si="1"/>
        <v>0</v>
      </c>
      <c r="L10" s="33"/>
      <c r="M10" s="33"/>
      <c r="N10" s="33"/>
      <c r="O10" s="33"/>
      <c r="P10" s="33">
        <f>D10*P6</f>
        <v>0</v>
      </c>
      <c r="Q10" s="33">
        <f t="shared" si="2"/>
        <v>0</v>
      </c>
      <c r="R10" s="33"/>
      <c r="S10" s="33"/>
      <c r="T10" s="33"/>
      <c r="U10" s="33"/>
      <c r="V10" s="33"/>
      <c r="W10" s="33"/>
    </row>
    <row r="11" spans="1:23" ht="12.75">
      <c r="A11" s="1">
        <v>40634</v>
      </c>
      <c r="B11" s="1"/>
      <c r="C11" s="13"/>
      <c r="D11" s="13"/>
      <c r="E11" s="33">
        <f t="shared" si="0"/>
        <v>0</v>
      </c>
      <c r="F11" s="18"/>
      <c r="G11" s="18"/>
      <c r="H11" s="22"/>
      <c r="I11" s="33">
        <f>C11*J6</f>
        <v>0</v>
      </c>
      <c r="J11" s="33">
        <f>D11*J6</f>
        <v>0</v>
      </c>
      <c r="K11" s="33">
        <f t="shared" si="1"/>
        <v>0</v>
      </c>
      <c r="L11" s="33"/>
      <c r="M11" s="33"/>
      <c r="N11" s="33"/>
      <c r="O11" s="33">
        <f>C11*P6</f>
        <v>0</v>
      </c>
      <c r="P11" s="33">
        <f>D11*P6</f>
        <v>0</v>
      </c>
      <c r="Q11" s="33">
        <f t="shared" si="2"/>
        <v>0</v>
      </c>
      <c r="R11" s="33"/>
      <c r="S11" s="33"/>
      <c r="T11" s="33"/>
      <c r="U11" s="33"/>
      <c r="V11" s="33"/>
      <c r="W11" s="33"/>
    </row>
    <row r="12" spans="1:23" ht="12.75">
      <c r="A12" s="1">
        <v>40817</v>
      </c>
      <c r="B12" s="1"/>
      <c r="C12" s="13"/>
      <c r="D12" s="13"/>
      <c r="E12" s="33">
        <f t="shared" si="0"/>
        <v>0</v>
      </c>
      <c r="F12" s="18"/>
      <c r="G12" s="18"/>
      <c r="H12" s="22"/>
      <c r="I12" s="33"/>
      <c r="J12" s="33">
        <f>D12*J6</f>
        <v>0</v>
      </c>
      <c r="K12" s="33">
        <f t="shared" si="1"/>
        <v>0</v>
      </c>
      <c r="L12" s="33"/>
      <c r="M12" s="33"/>
      <c r="N12" s="33"/>
      <c r="O12" s="33"/>
      <c r="P12" s="33">
        <f>D12*P6</f>
        <v>0</v>
      </c>
      <c r="Q12" s="33">
        <f t="shared" si="2"/>
        <v>0</v>
      </c>
      <c r="R12" s="33"/>
      <c r="S12" s="33"/>
      <c r="T12" s="33"/>
      <c r="U12" s="33"/>
      <c r="V12" s="33"/>
      <c r="W12" s="33"/>
    </row>
    <row r="13" spans="1:23" ht="12.75">
      <c r="A13" s="1">
        <v>41000</v>
      </c>
      <c r="B13" s="1"/>
      <c r="C13" s="13"/>
      <c r="D13" s="13"/>
      <c r="E13" s="33">
        <f t="shared" si="0"/>
        <v>0</v>
      </c>
      <c r="F13" s="18"/>
      <c r="G13" s="18"/>
      <c r="H13" s="22"/>
      <c r="I13" s="33">
        <f>C13*J6</f>
        <v>0</v>
      </c>
      <c r="J13" s="33">
        <f>D13*J6</f>
        <v>0</v>
      </c>
      <c r="K13" s="33">
        <f t="shared" si="1"/>
        <v>0</v>
      </c>
      <c r="L13" s="33"/>
      <c r="M13" s="33"/>
      <c r="N13" s="33"/>
      <c r="O13" s="33">
        <f>C13*P6</f>
        <v>0</v>
      </c>
      <c r="P13" s="33">
        <f>D13*P6</f>
        <v>0</v>
      </c>
      <c r="Q13" s="33">
        <f t="shared" si="2"/>
        <v>0</v>
      </c>
      <c r="R13" s="33"/>
      <c r="S13" s="33"/>
      <c r="T13" s="33"/>
      <c r="U13" s="33"/>
      <c r="V13" s="33"/>
      <c r="W13" s="33"/>
    </row>
    <row r="14" spans="1:20" ht="12.75">
      <c r="A14" s="1"/>
      <c r="B14" s="1"/>
      <c r="C14" s="13"/>
      <c r="D14" s="1"/>
      <c r="E14" s="1"/>
      <c r="F14" s="1"/>
      <c r="G14" s="1"/>
      <c r="H14" s="22"/>
      <c r="I14" s="19"/>
      <c r="J14" s="19"/>
      <c r="K14" s="19"/>
      <c r="L14" s="19"/>
      <c r="M14" s="19"/>
      <c r="N14" s="23"/>
      <c r="O14" s="19"/>
      <c r="P14" s="19"/>
      <c r="Q14" s="19"/>
      <c r="R14" s="19"/>
      <c r="S14" s="19"/>
      <c r="T14" s="23"/>
    </row>
    <row r="15" spans="1:20" ht="13.5" thickBot="1">
      <c r="A15" s="12" t="s">
        <v>2</v>
      </c>
      <c r="B15" s="12"/>
      <c r="C15" s="15">
        <f>SUM(C8:C14)</f>
        <v>3258397</v>
      </c>
      <c r="D15" s="15">
        <f>SUM(D8:D14)</f>
        <v>57022</v>
      </c>
      <c r="E15" s="15">
        <f>SUM(E8:E14)</f>
        <v>3315419</v>
      </c>
      <c r="F15" s="15">
        <f>SUM(F8:F14)</f>
        <v>23327</v>
      </c>
      <c r="G15" s="15">
        <f>SUM(G8:G14)</f>
        <v>24550</v>
      </c>
      <c r="H15" s="22"/>
      <c r="I15" s="15">
        <f>SUM(I8:I14)</f>
        <v>148561.3977798</v>
      </c>
      <c r="J15" s="15">
        <f>SUM(J8:J14)</f>
        <v>2599.8268548</v>
      </c>
      <c r="K15" s="15">
        <f>SUM(K8:K14)</f>
        <v>151161.2246346</v>
      </c>
      <c r="L15" s="15">
        <f>SUM(L8:L14)</f>
        <v>1063</v>
      </c>
      <c r="M15" s="15">
        <f>SUM(M8:M14)</f>
        <v>1116</v>
      </c>
      <c r="N15" s="22"/>
      <c r="O15" s="15">
        <f>SUM(O8:O14)</f>
        <v>3109835.6022202</v>
      </c>
      <c r="P15" s="15">
        <f>SUM(P8:P14)</f>
        <v>54422.1731452</v>
      </c>
      <c r="Q15" s="15">
        <f>SUM(Q8:Q14)</f>
        <v>3164257.7753654</v>
      </c>
      <c r="R15" s="15">
        <f>SUM(R8:R14)</f>
        <v>22264</v>
      </c>
      <c r="S15" s="15">
        <f>SUM(S8:S14)</f>
        <v>23434</v>
      </c>
      <c r="T15" s="22"/>
    </row>
    <row r="16" ht="13.5" thickTop="1"/>
    <row r="17" spans="9:15" ht="12.75">
      <c r="I17" s="13"/>
      <c r="O17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2006-06-02T15:30:08Z</cp:lastPrinted>
  <dcterms:created xsi:type="dcterms:W3CDTF">1997-11-06T16:03:09Z</dcterms:created>
  <dcterms:modified xsi:type="dcterms:W3CDTF">2010-01-06T20:05:50Z</dcterms:modified>
  <cp:category/>
  <cp:version/>
  <cp:contentType/>
  <cp:contentStatus/>
</cp:coreProperties>
</file>