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tabRatio="874" activeTab="2"/>
  </bookViews>
  <sheets>
    <sheet name="matrix by class - Attachment A" sheetId="1" r:id="rId1"/>
    <sheet name="Matrix by category-Attach B  " sheetId="2" r:id="rId2"/>
    <sheet name="Summary - Attachment C" sheetId="3" r:id="rId3"/>
    <sheet name="Campus breakdown - Attachme D" sheetId="4" r:id="rId4"/>
    <sheet name="Sheet1" sheetId="5" r:id="rId5"/>
  </sheets>
  <definedNames>
    <definedName name="_xlnm.Print_Area" localSheetId="3">'Campus breakdown - Attachme D'!$A$1:$E$591</definedName>
    <definedName name="_xlnm.Print_Area" localSheetId="1">'Matrix by category-Attach B  '!$A$1:$O$22</definedName>
    <definedName name="_xlnm.Print_Area" localSheetId="0">'matrix by class - Attachment A'!$A$1:$N$14</definedName>
    <definedName name="_xlnm.Print_Area" localSheetId="2">'Summary - Attachment C'!$A$1:$E$568</definedName>
    <definedName name="_xlnm.Print_Titles" localSheetId="3">'Campus breakdown - Attachme D'!$1:$3</definedName>
    <definedName name="_xlnm.Print_Titles" localSheetId="2">'Summary - Attachment C'!$1:$3</definedName>
  </definedNames>
  <calcPr fullCalcOnLoad="1"/>
</workbook>
</file>

<file path=xl/sharedStrings.xml><?xml version="1.0" encoding="utf-8"?>
<sst xmlns="http://schemas.openxmlformats.org/spreadsheetml/2006/main" count="4586" uniqueCount="672">
  <si>
    <t>Build new concession stand at Field Hockey complex</t>
  </si>
  <si>
    <t>Contractual revenue from "finals relief kit" sales</t>
  </si>
  <si>
    <t>Design support to other Source units on fee basis</t>
  </si>
  <si>
    <t>In house provision of towing services</t>
  </si>
  <si>
    <t>Increase of parking enforcement staff</t>
  </si>
  <si>
    <t>Increased Non-Credit Instruction offerings by moving a variety of programs to under utilized spaces</t>
  </si>
  <si>
    <t xml:space="preserve">Recycle office furniture, computers &amp; other education materials </t>
  </si>
  <si>
    <t>Implementation of Room &amp; Event Scheduling System to optimize class room scheduling and other events</t>
  </si>
  <si>
    <t>Pouring rights contract revenue directed to support institutional programming</t>
  </si>
  <si>
    <t>Contract with US Cellular to build a cell phone tower on campus</t>
  </si>
  <si>
    <t>Student &amp; Educational Services Division developed on-line forms to reduce the need for mass mailing</t>
  </si>
  <si>
    <t>Negotiated beverage contract</t>
  </si>
  <si>
    <t>Use of Interactive Video Network (IVN)</t>
  </si>
  <si>
    <t>Introduce declining balance gift card program</t>
  </si>
  <si>
    <t>Leasing 800 MHz radios to ICA for football and basketball operations</t>
  </si>
  <si>
    <t>Recovered Testing/Analytical costs for projects and auxiliaries</t>
  </si>
  <si>
    <t>Service agreement with USM-SGC</t>
  </si>
  <si>
    <t>Tech support to other Source units on fee basis</t>
  </si>
  <si>
    <t>UMUC: UMCP Shuttle access</t>
  </si>
  <si>
    <t>Indirect cost recovery from contract and grant activity.</t>
  </si>
  <si>
    <t>Fire drill and inspection services provided to public-private partnerships</t>
  </si>
  <si>
    <t xml:space="preserve">Fire drill services provided to on-campus residential facilities </t>
  </si>
  <si>
    <t>Redefined operation of Logistics Warehouse to Online ordering system and adding pick-up and delivery of parts.  Saving on Mechanic time.</t>
  </si>
  <si>
    <t xml:space="preserve">• Focus on IT to improve processes:  *Integrate database systems for access to all program information in one location.  *increase electronic storage of archived documents.  *Develop a virtual workspace for every conference. 
</t>
  </si>
  <si>
    <t>Install point-of-sale scanners in Convenience Shops for more accurate reporting &amp; reduced labor costs</t>
  </si>
  <si>
    <t>umb:nursing</t>
  </si>
  <si>
    <t>Expanded use of pro-card, eliminating POs and number of invoices processed</t>
  </si>
  <si>
    <t>Use of contingent labor pool in lieu of full-time employees</t>
  </si>
  <si>
    <t>Use of student employees in lieu of full or part-time employees</t>
  </si>
  <si>
    <t>Use of web-time reporting for all non-swiper full-time faculty and staff</t>
  </si>
  <si>
    <t>Use of imaging system for document storage</t>
  </si>
  <si>
    <t>Use of data warehouse and electronic reporting for departments</t>
  </si>
  <si>
    <t>Terrapin Trader surplus property compensation</t>
  </si>
  <si>
    <t>Perform minor renovation projects in-house</t>
  </si>
  <si>
    <t>Contract Landscaping Services for Off-campus sites</t>
  </si>
  <si>
    <t>Waiver of the annual card fees associated with campus travel</t>
  </si>
  <si>
    <t>umb:law</t>
  </si>
  <si>
    <t>Reduced Shuttle Bus student manager hours from 35 hrs/per week to 25 hrs/per week</t>
  </si>
  <si>
    <t>Negotiate free pick-up &amp; delivery of  surplus property</t>
  </si>
  <si>
    <t>Collaboration with other USM institutions to procure electricity and natural gas</t>
  </si>
  <si>
    <t>umb:medicine</t>
  </si>
  <si>
    <t>umb:research</t>
  </si>
  <si>
    <t>Use of multi-functioning machines (i.e. copier that faxes &amp; serves as a printer) reduces need for personal printers and/or faxes</t>
  </si>
  <si>
    <t>Use of procurement cards for small procurements</t>
  </si>
  <si>
    <t>Purchasing surplus items vs. new items</t>
  </si>
  <si>
    <t>Campus delivery of hardware stockless contract</t>
  </si>
  <si>
    <t>Discount on moving contract</t>
  </si>
  <si>
    <t>Discount for Fed Ex and UPS</t>
  </si>
  <si>
    <t>Technology Initiative</t>
  </si>
  <si>
    <t>CSU</t>
  </si>
  <si>
    <t>Collaboration w Acad Inst</t>
  </si>
  <si>
    <t>csu</t>
  </si>
  <si>
    <t>Partnership w External Entities</t>
  </si>
  <si>
    <t>Use of Web time entry program</t>
  </si>
  <si>
    <t xml:space="preserve">Use of automated Degree-Audit program, Pre-requisite checking process and on-line grade entry </t>
  </si>
  <si>
    <t>Use of SkillSoft web training</t>
  </si>
  <si>
    <t>Implementation of VOIP for managing telecom; resulting in time saved and a position</t>
  </si>
  <si>
    <t>Use of Enterprise Portal</t>
  </si>
  <si>
    <t>umb:dental</t>
  </si>
  <si>
    <t>Utilizing in-house marketing and publications design team</t>
  </si>
  <si>
    <t>Discontinued use of vendor managed inventory program for housekeeping supplies</t>
  </si>
  <si>
    <t>Establishment of discount programs with vehicle rental vendors</t>
  </si>
  <si>
    <t>Fill open positions with hourly employees</t>
  </si>
  <si>
    <t>Eliminate the production &amp; distribution of the Terrapin Parent newsletter to 20K parents</t>
  </si>
  <si>
    <t>Terrapin Trader surplus property delivery charge to local students</t>
  </si>
  <si>
    <t>umb:infotechserv</t>
  </si>
  <si>
    <t>On-line Academic Course Schedules - elimination of printed schedules</t>
  </si>
  <si>
    <t>Facilities Rentals &amp; Leases during non-peak hours</t>
  </si>
  <si>
    <t>Partnership w/USM Hagerstown Center</t>
  </si>
  <si>
    <t>Increase revenue producing events in Cole Field House</t>
  </si>
  <si>
    <t>In-house parking garage cleaning and divert funds to cover hourly staff salary increases</t>
  </si>
  <si>
    <t>Office of Crime Control and Prevention Bulletproof Vest Partnership Grant</t>
  </si>
  <si>
    <t>Purchase and implementation of a consolidated Facilities Management System</t>
  </si>
  <si>
    <t>River Road New Shuttle Route Agreement</t>
  </si>
  <si>
    <t>Golf Course is soliciting campus groups to order staff shirts through the Golf Course</t>
  </si>
  <si>
    <t>Switch from cellular phone service from Nextel to T-Mobile (Shuttle &amp; Transportation Services)</t>
  </si>
  <si>
    <t>Conduct Public Safety promotional process in-house; eliminated cost associated with outside vendors</t>
  </si>
  <si>
    <t>Use of an overall preventive maintenance program reducing the number of unanticipated major maintenance needs</t>
  </si>
  <si>
    <t>General Category</t>
  </si>
  <si>
    <t>cs</t>
  </si>
  <si>
    <t>CLASS</t>
  </si>
  <si>
    <t>GENERAL CATEGORY</t>
  </si>
  <si>
    <t>ITEM AND RESULT</t>
  </si>
  <si>
    <t>AMOUNT</t>
  </si>
  <si>
    <t>ca</t>
  </si>
  <si>
    <t>Business Process Reengineering</t>
  </si>
  <si>
    <t>Energy Conservation Program</t>
  </si>
  <si>
    <t>sr</t>
  </si>
  <si>
    <t>Partnership with External Entities</t>
  </si>
  <si>
    <t>rev</t>
  </si>
  <si>
    <t>umbc</t>
  </si>
  <si>
    <t>Collaboration with Academic Institutions</t>
  </si>
  <si>
    <t>Credit Card Availability</t>
  </si>
  <si>
    <t>umcp</t>
  </si>
  <si>
    <t>Indirect Cost Recoveries</t>
  </si>
  <si>
    <t>tu</t>
  </si>
  <si>
    <t>umes</t>
  </si>
  <si>
    <t>bsu</t>
  </si>
  <si>
    <t>umces</t>
  </si>
  <si>
    <t>Total</t>
  </si>
  <si>
    <t>University System of Maryland</t>
  </si>
  <si>
    <t>UMB</t>
  </si>
  <si>
    <t>UMCP</t>
  </si>
  <si>
    <t>BSU</t>
  </si>
  <si>
    <t>TU</t>
  </si>
  <si>
    <t>UMES</t>
  </si>
  <si>
    <t>FSU</t>
  </si>
  <si>
    <t>UB</t>
  </si>
  <si>
    <t>UMUC</t>
  </si>
  <si>
    <t>UMBC</t>
  </si>
  <si>
    <t>UMCES</t>
  </si>
  <si>
    <t>ub</t>
  </si>
  <si>
    <t>fsu</t>
  </si>
  <si>
    <t>Partnership w/Allegany County to provide enhances bus service to FSU students</t>
  </si>
  <si>
    <t>umuc</t>
  </si>
  <si>
    <t>Shown as $'s in ($000)</t>
  </si>
  <si>
    <t>INSTITUTION</t>
  </si>
  <si>
    <t>Space &amp; Building Efficiencies</t>
  </si>
  <si>
    <t>Cost Savings</t>
  </si>
  <si>
    <t>Strategic reallocation</t>
  </si>
  <si>
    <t>Cost Avoidance</t>
  </si>
  <si>
    <t>Revenue</t>
  </si>
  <si>
    <t>Financial Classes</t>
  </si>
  <si>
    <t>umb:pharmacy</t>
  </si>
  <si>
    <t>umb:admin</t>
  </si>
  <si>
    <t>Collaborative program with UMES involving two dual degree programs, one graduate degree program</t>
  </si>
  <si>
    <t>UPS Fed Ex pick-up fees per piece- lower per piece fee by having 80 accounts shipped through Transportation Office</t>
  </si>
  <si>
    <t>Contract with local vendors to allow FSU students to use debit cards at off-campus businesses</t>
  </si>
  <si>
    <t>Use of one-card for inter-departmental transfers reduces paper usage &amp; office time preparing transfer entries</t>
  </si>
  <si>
    <t>SU</t>
  </si>
  <si>
    <t>su</t>
  </si>
  <si>
    <t>Competitive Contracting</t>
  </si>
  <si>
    <t>Indirect Cost</t>
  </si>
  <si>
    <t>Equipment &amp; Land Acquisitions/Donation</t>
  </si>
  <si>
    <t>Utilization of credit cards for small purchases</t>
  </si>
  <si>
    <t>Contract with Barnes &amp; Noble to operate Book Center</t>
  </si>
  <si>
    <t>In-sourcing/outsourcing</t>
  </si>
  <si>
    <t>Redefinition of Work</t>
  </si>
  <si>
    <t>Entrepreneurial Initiative</t>
  </si>
  <si>
    <t xml:space="preserve">Demand side energy conservation </t>
  </si>
  <si>
    <t>Internal contract for ICA facilities management</t>
  </si>
  <si>
    <t>Streamlining evaluation of TT surplus computers &amp; electronic equipment</t>
  </si>
  <si>
    <t>Prince George’s Highway Safety Grant</t>
  </si>
  <si>
    <t>In-house staff for Integrated Pest management</t>
  </si>
  <si>
    <t>Changed the type of materials ordered for making event signs</t>
  </si>
  <si>
    <t>Changed Gym/Activity area resurfacing project schedule</t>
  </si>
  <si>
    <t>Modify Non-Credit Instruction on-line registration process</t>
  </si>
  <si>
    <t>Standardized Servers/Desk Tops/Fire Walls/Switches allowing for better rates</t>
  </si>
  <si>
    <t>Increase online and Hybrid course offerings resulting in increased classroom space</t>
  </si>
  <si>
    <t>Savings from implementation of e-billing</t>
  </si>
  <si>
    <t>Total BSU</t>
  </si>
  <si>
    <t>Total CSU</t>
  </si>
  <si>
    <t>Total FSU</t>
  </si>
  <si>
    <t>Total SU</t>
  </si>
  <si>
    <t>Total TU</t>
  </si>
  <si>
    <t>Total UB</t>
  </si>
  <si>
    <t>Total UMB</t>
  </si>
  <si>
    <t>Total UMBC</t>
  </si>
  <si>
    <t>Total UMCES</t>
  </si>
  <si>
    <t>Total UMCP</t>
  </si>
  <si>
    <t>Total UMES</t>
  </si>
  <si>
    <t>Total UMUC</t>
  </si>
  <si>
    <t>Curative program of disease control on tees instead of more costly preventative programs</t>
  </si>
  <si>
    <t>Open Seasons 12 Mongolian Grill in South Campus Dining Hall</t>
  </si>
  <si>
    <t>Environmental efforts to convert food waste to compost</t>
  </si>
  <si>
    <t>Hazardous Waste reduction and Pollution Prevention measures</t>
  </si>
  <si>
    <t>Improve collection efforts re:  housing "release fees"</t>
  </si>
  <si>
    <t>In-house performance of Department of Transportation Inspections</t>
  </si>
  <si>
    <t>In-house performance of Manufacture Vehicle Warranty Repairs</t>
  </si>
  <si>
    <t>In-house performance of State Vehicle Emissions Inspections</t>
  </si>
  <si>
    <t>In-house performance of vehicle maintenance and State Safety Inspections</t>
  </si>
  <si>
    <t>In-house provision of fuel</t>
  </si>
  <si>
    <t>Mow tees and fairways only twice per week instead of three times per week</t>
  </si>
  <si>
    <t xml:space="preserve">Recycling of gas cylinders </t>
  </si>
  <si>
    <t xml:space="preserve">Reduction of non-essential CCTV monitoring </t>
  </si>
  <si>
    <t>Silver Recovery Units</t>
  </si>
  <si>
    <t>Discounts for air tickets purchased through contract travel agencies</t>
  </si>
  <si>
    <t>Use of generic labeled chemicals</t>
  </si>
  <si>
    <t>Use of vendor funded intern to monitor vending performance</t>
  </si>
  <si>
    <t>"Server virtualization" technology reduces cooling, electric</t>
  </si>
  <si>
    <t>Purchase recycled printer paper, compact fluorescent bulbs</t>
  </si>
  <si>
    <t>Joint MBA program with Towson University</t>
  </si>
  <si>
    <t>HVAC replacement in HPL buildings with Constellation Energy</t>
  </si>
  <si>
    <t>Installation of variable air volume exhaust system in Fowler Lab at CBL</t>
  </si>
  <si>
    <t>Fume hood replacement in CBL</t>
  </si>
  <si>
    <t>Increased use of IVN for routine committee and council meetings</t>
  </si>
  <si>
    <t>Building envelope improvements yielding reduced energy bills</t>
  </si>
  <si>
    <t>AREL building heat recovery system</t>
  </si>
  <si>
    <t>Increased usage of electronic formatting to replace current business forms</t>
  </si>
  <si>
    <t>Assigning routine safety inspections to an on-campus individual rather than rely on UMCP research safety office</t>
  </si>
  <si>
    <t>Utilize space in Annapolis Synthesis Ctr to provide more centralized location for Center Administration better servicing our customers</t>
  </si>
  <si>
    <r>
      <t>Use of Lecture Capture Systems</t>
    </r>
    <r>
      <rPr>
        <sz val="10"/>
        <color indexed="10"/>
        <rFont val="Arial"/>
        <family val="2"/>
      </rPr>
      <t xml:space="preserve"> </t>
    </r>
    <r>
      <rPr>
        <sz val="10"/>
        <rFont val="Arial"/>
        <family val="2"/>
      </rPr>
      <t>(Tegrity) to increase instruction contact hours</t>
    </r>
  </si>
  <si>
    <t>Implementation of in-house web based management/maintenance of smart classroom equipment</t>
  </si>
  <si>
    <t>Automated pay stations in pay lots</t>
  </si>
  <si>
    <t>Recycling of paper campuswide</t>
  </si>
  <si>
    <t>Automated mail routing system that improves mail delivery and tracking on campus</t>
  </si>
  <si>
    <t>Automated work order system that improves facilities operations</t>
  </si>
  <si>
    <t>Utilizing MEEC contracts for savings on Hardware, Software, IT Training, and Services</t>
  </si>
  <si>
    <t>Discount for UPS services</t>
  </si>
  <si>
    <t>Replaced Framptom Hall with energy efficient roof and air-cooled chiller</t>
  </si>
  <si>
    <t>Savings from replacing shower heads on campus</t>
  </si>
  <si>
    <t>Use of Advance data system - System wide data base</t>
  </si>
  <si>
    <t>Savings from use of payroll direct deposit and online access to pay information</t>
  </si>
  <si>
    <t>Savings from reduced number of servers and their associated maintenance plans on campus by upgrading to virtual servers</t>
  </si>
  <si>
    <t xml:space="preserve">Technology Initiative </t>
  </si>
  <si>
    <t>Collaboration w/Academic Inst</t>
  </si>
  <si>
    <t>Collaborative programs with SU involving two dual degree programs and one graduate degree program</t>
  </si>
  <si>
    <t>Installation of additional security cameras reducing the loss of materials and equipment</t>
  </si>
  <si>
    <t>Continued implementation of Image Document Management Systems</t>
  </si>
  <si>
    <t>Energy Management system allowing remote access to buildings to control temperature</t>
  </si>
  <si>
    <t>In-house staff for pest control</t>
  </si>
  <si>
    <t>Recycling of metals</t>
  </si>
  <si>
    <t>Implementing online requisitions</t>
  </si>
  <si>
    <t>Use of contingent labor pool including students</t>
  </si>
  <si>
    <t>On-line Academic Course Schedule</t>
  </si>
  <si>
    <t>Switched long distance providers and reduced the number of lines coming into campus</t>
  </si>
  <si>
    <t>Online requesting and printing of transcripts</t>
  </si>
  <si>
    <t>Online payment confirmations and credit card payments</t>
  </si>
  <si>
    <t>Use of e-mail and web postings as primary correspondence to students, faculty and staff</t>
  </si>
  <si>
    <t>Use of in-house staff in programming and in delegated Capital Project Management</t>
  </si>
  <si>
    <t>Expanded use of Hawk Card to additional off-campus sites</t>
  </si>
  <si>
    <t>External funding of Wellmobile, Clinical Operations and Research programs</t>
  </si>
  <si>
    <t>Savings achieved by more effective management of network resources; use of the COEUS online training module</t>
  </si>
  <si>
    <t>Continuation of contract with Verizon to reduce costs</t>
  </si>
  <si>
    <t>Re-evaluation of HVAC systems of all buildings for efficient operation.</t>
  </si>
  <si>
    <t>Campus Staff collaborated with campus in the use of several technologies;developed Web applications</t>
  </si>
  <si>
    <t>Reallocation of funds to support academic programs and student aid</t>
  </si>
  <si>
    <t>Eliminated printing of materials and increased use of online resources</t>
  </si>
  <si>
    <t>Discontinued providing towels for Fitness Center and Weight Room users</t>
  </si>
  <si>
    <t>Online Bloodborne Pathogens Training Program</t>
  </si>
  <si>
    <t>Opening of Freshens Energy Zone in CRC</t>
  </si>
  <si>
    <t>Opening new ice cream stand at Comcast</t>
  </si>
  <si>
    <t>Reviewed &amp; changed cell phone and data plans to be in line with actual usage levels</t>
  </si>
  <si>
    <t>Fire Marshal services provided at Comcast Center</t>
  </si>
  <si>
    <t>Virtualization of Windows Servers</t>
  </si>
  <si>
    <t>In-sourcing/out-sourcing</t>
  </si>
  <si>
    <t>Savings from PEPCO, INC energy performance contract</t>
  </si>
  <si>
    <t>Savings from sharing positions in lieu of FT replacements</t>
  </si>
  <si>
    <t>Use of an overall preventative maintenance program</t>
  </si>
  <si>
    <t>Use of Central Commissary for the Turn and Coffee Bar locations</t>
  </si>
  <si>
    <t>MOU with UMUC to provide fire marshal services</t>
  </si>
  <si>
    <t>Attachment D</t>
  </si>
  <si>
    <t>Installation of solar panels on the roofs of campus buildings in collaboration with Constellation Energy</t>
  </si>
  <si>
    <t>Expanding the use of webinar technologies for training and conference attending</t>
  </si>
  <si>
    <t>Savings from installing occupancy sensors in specified locations on campus</t>
  </si>
  <si>
    <t>Savings from on-line efforts in the Human Resources department</t>
  </si>
  <si>
    <t>Created a parking interface and produced electronic 1099 T forms to produce labor efficiencies in the Billing Office</t>
  </si>
  <si>
    <t xml:space="preserve">Purchase and installation of University's own telephone switch (PBX) </t>
  </si>
  <si>
    <t>Savings from use of geothermal heating &amp; cooling in renovated residence halls</t>
  </si>
  <si>
    <t>Delayed hiring of faculty and staff</t>
  </si>
  <si>
    <t>Use of paperless paychecks</t>
  </si>
  <si>
    <t>Utilization of Terrapin Trader for surplus assets</t>
  </si>
  <si>
    <t>Duplex printing in computer labs - reduction in paper usage</t>
  </si>
  <si>
    <t>Recycle computer lab pc's internally - reduced new pc purchases</t>
  </si>
  <si>
    <t>Savings generated by using USM PeopleSoft consulting contract</t>
  </si>
  <si>
    <t>Savings generated by using USM energy and natural gas contract</t>
  </si>
  <si>
    <t>Participate in Epson National Accounts Program on projectors</t>
  </si>
  <si>
    <t>BGE rebate for replacing equipment with those that are energy efficient</t>
  </si>
  <si>
    <t>Reduced housekeeping shifts from 3 to 2</t>
  </si>
  <si>
    <t>Use of document imaging system in Admissions, Registrar and Financial Aid</t>
  </si>
  <si>
    <t>Extend refresh schedule in computer labs</t>
  </si>
  <si>
    <t>Install security components on classroom technology to reduce theft</t>
  </si>
  <si>
    <t>Recycle projector bulbs</t>
  </si>
  <si>
    <t>Indirect cost recovery from contract and grant activity</t>
  </si>
  <si>
    <t>1098T forms moved on-line - elimination of printed forms</t>
  </si>
  <si>
    <t>Utilities Peak Demand Management savings</t>
  </si>
  <si>
    <t>Hired lecturers instead of tenure-track faculty (salaries only)</t>
  </si>
  <si>
    <t>Utilization of Foundation and grant funds to support faculty and staff salaries</t>
  </si>
  <si>
    <t>Savings on insurance and maintenance by reducing fleet size</t>
  </si>
  <si>
    <t>Utilization of energy efficient bulbs in some of the laboratories</t>
  </si>
  <si>
    <t>Increased electronic storage of critical files and information for space efficiency</t>
  </si>
  <si>
    <t>Replacement of CRT monitors with LCD monitors</t>
  </si>
  <si>
    <t>Centralized Hawk Copy Center to provide printing services to the campus</t>
  </si>
  <si>
    <t>Utilizing MEEC contracts for savings on computers, software and IT services</t>
  </si>
  <si>
    <t>Bulk janitorial supply bid</t>
  </si>
  <si>
    <t>Collaboration with other USM institutions to procure electricity</t>
  </si>
  <si>
    <t>Geothermal heating in cooling in renovated facilities</t>
  </si>
  <si>
    <t xml:space="preserve">Savings from direct deposits including student refunds and online payroll access </t>
  </si>
  <si>
    <t>Rebid landfill disposal contract</t>
  </si>
  <si>
    <t>Rebid construction/demolition disposal contract</t>
  </si>
  <si>
    <t>LCD monitors replaced CTR monitors (60% less energy)</t>
  </si>
  <si>
    <t>Outsourcing bus cleaning service</t>
  </si>
  <si>
    <t>Reduction of physical parking permits due to license plate recognition system</t>
  </si>
  <si>
    <t>"Gang print" like publications to reduce printing costs</t>
  </si>
  <si>
    <t>Software licensing agreements cost savings below retail and standard educational discount pricing</t>
  </si>
  <si>
    <t>Leased New Microwave Towers on Campus to AT&amp;T and Verizon for increased on-campus wireless coverage</t>
  </si>
  <si>
    <t>Converting a portion of General Employee Training for students from face-to-face to an on-line format which doesn't require hourly wages..</t>
  </si>
  <si>
    <t>Reduction in Facilities Management Department - Helper Staff</t>
  </si>
  <si>
    <t>Reduction in Golf Course Unit Management Staff</t>
  </si>
  <si>
    <t>Reduction in Stamp Union Unit Management Staff</t>
  </si>
  <si>
    <t>Redefined receptionist position to be filled by hourly student workers.</t>
  </si>
  <si>
    <t>Senior Staff reorganization, which redistributed responsibilities of retiring Sr. Associate director to existing staff &amp; hired less expensive mid level manager causing overall 50% savings of labor &amp; benefits.</t>
  </si>
  <si>
    <t>Reassessed the frequency of changing personnel radiation dosimeters from every two months to a quarterly basis for 90% of the users.</t>
  </si>
  <si>
    <t>Reallocation of resources to develop &amp; implement laboratory audit program.</t>
  </si>
  <si>
    <t>Redefinition of work</t>
  </si>
  <si>
    <t xml:space="preserve">Creation of Network Operations Center to proactively monitor and troubleshoot critical network components. </t>
  </si>
  <si>
    <t>Decrease number of times bunkers are raked each week from 5 days to 3 day per week.</t>
  </si>
  <si>
    <t>Converted regular fraternity and sorority newsletter "Columns" to an electronic-version only publication</t>
  </si>
  <si>
    <t>Development and implementation of an on-line Program and Activity reporting system for all 60 fraternity and sorority groups to increase efficiency, customer service, responsiveness and record-keeping</t>
  </si>
  <si>
    <t>Purchased a high capacity, high speed scanner for departmental use, allowing staff and GA's to complete scanning projects on their own and not at outside service centers.</t>
  </si>
  <si>
    <t>Move publications online to eliminate printing costs</t>
  </si>
  <si>
    <t>Online lookups reduced printing, postage costs</t>
  </si>
  <si>
    <t>Web-based transactions reduced printing, postage costs</t>
  </si>
  <si>
    <t>Continued to maintain shredding service.  Net savings of employee time shredding.</t>
  </si>
  <si>
    <t>Automated pay station in pay lots reducing FTE's</t>
  </si>
  <si>
    <t>Development and implementation of on-line Miscellaneous Payment Request form</t>
  </si>
  <si>
    <t>More information and forms available on UHR website reducing reliance on printed materials, improving customer service</t>
  </si>
  <si>
    <t>Comprehensive recycling program for paper, scrap, metal, and electronics will divert 425 tons of waster from landfill.</t>
  </si>
  <si>
    <t>Use steam conversion and electrical curtailment programs to reduce energy consumption.</t>
  </si>
  <si>
    <t>Heat recovery systems utilized to prevent waste heat from exiting buildings and to mitigate the impact of outside air.</t>
  </si>
  <si>
    <t>umb:academic affairs</t>
  </si>
  <si>
    <t>Reallocation of funds to support academic programs</t>
  </si>
  <si>
    <t>Use of Electronic Signatures</t>
  </si>
  <si>
    <t xml:space="preserve">Use of electric police vehicle in Public Safety Department </t>
  </si>
  <si>
    <t>Implementation of Copier Management Program</t>
  </si>
  <si>
    <t xml:space="preserve">Savings derived from Energy Performance contract </t>
  </si>
  <si>
    <t>Use of occupancy sensors</t>
  </si>
  <si>
    <t>Implementation of paperless procurement</t>
  </si>
  <si>
    <t>Controller's Office increased use of electronic mailings and notifications</t>
  </si>
  <si>
    <r>
      <t xml:space="preserve">Campus wide </t>
    </r>
    <r>
      <rPr>
        <sz val="10"/>
        <rFont val="Arial"/>
        <family val="2"/>
      </rPr>
      <t>replacement of desktop and laptop computers with</t>
    </r>
    <r>
      <rPr>
        <sz val="10"/>
        <rFont val="Arial"/>
        <family val="2"/>
      </rPr>
      <t xml:space="preserve"> Energy Efficient PCs and Displays. Setting default configuration to Energy Saving</t>
    </r>
  </si>
  <si>
    <r>
      <rPr>
        <sz val="10"/>
        <rFont val="Arial"/>
        <family val="2"/>
      </rPr>
      <t>Implementation of Microsoft Lync for desktop/laptop video</t>
    </r>
    <r>
      <rPr>
        <sz val="10"/>
        <rFont val="Arial"/>
        <family val="2"/>
      </rPr>
      <t xml:space="preserve"> conferencing for meetings</t>
    </r>
  </si>
  <si>
    <t xml:space="preserve">Savings realized in discount advertising </t>
  </si>
  <si>
    <t>Completed curricular transformation in Psychology (NCAT), Communications Studies, English and Math -  reduced course sections/year</t>
  </si>
  <si>
    <t>Added insulation under the roof of 3 existing buildings</t>
  </si>
  <si>
    <t>Savings from eliminating watermarked letterhead from the storeroom inventory</t>
  </si>
  <si>
    <t>Participation in the demand/response program for electrical consumption</t>
  </si>
  <si>
    <t>Net profits from Morgan Wootten basketball camp used to fund academic initiatives</t>
  </si>
  <si>
    <t>Savings from moving the campus alert system to a software package we already utilize</t>
  </si>
  <si>
    <t>Installation of energy efficient lighting fixtures and occupancy sensors</t>
  </si>
  <si>
    <t>Reallocation of funds to provide scholarship and student aid funds and support infrastructure.</t>
  </si>
  <si>
    <t>Combined two positions into one</t>
  </si>
  <si>
    <t xml:space="preserve">Automated business processes to reduce staff administration and paper </t>
  </si>
  <si>
    <t>Expanded recycling efforts to avoid landfill fees</t>
  </si>
  <si>
    <t>More accurately account for and distribute costs on projects - IRC Cost Center</t>
  </si>
  <si>
    <t>Savings on consumables and other costs</t>
  </si>
  <si>
    <t xml:space="preserve">Delayed purchase of equipment, furniture and supplies </t>
  </si>
  <si>
    <t>Raised external funds to support staff and faculty salaries</t>
  </si>
  <si>
    <t xml:space="preserve">Utilized corporate sponsorships to support operations </t>
  </si>
  <si>
    <t>Replacement of Victaulic Gaskets in AL Hot Water HVAC Loop</t>
  </si>
  <si>
    <t>Savings from change in long distance carrier at CBL</t>
  </si>
  <si>
    <t>Savings from using hourly seasonal employees for grounds work rather than hiring new personnel at CBL</t>
  </si>
  <si>
    <t>ca (cost avoidance)</t>
  </si>
  <si>
    <t>cs (cost savings)</t>
  </si>
  <si>
    <t>rev (revenue)</t>
  </si>
  <si>
    <t>sr (Strategic Reallocation)</t>
  </si>
  <si>
    <t>sr (strategic reallocation)</t>
  </si>
  <si>
    <t>Energy Conservation Programs</t>
  </si>
  <si>
    <t>Insourcing/outsourcing</t>
  </si>
  <si>
    <t>Competitive contracting</t>
  </si>
  <si>
    <t>Indirect Costs</t>
  </si>
  <si>
    <t>Recycled used office furniture to avoid buying new desks for expansion of staff in Gift Acceptance</t>
  </si>
  <si>
    <t>In house administration of Trusts &amp; Annuities</t>
  </si>
  <si>
    <t>Changed Facility exterior window cleaning project schedule</t>
  </si>
  <si>
    <t>Replaced Gym/Facility Lights with more energy efficient units</t>
  </si>
  <si>
    <t>Reused natural grass removed from Byrd Stadium renovation for CRS Outdoor Facilities</t>
  </si>
  <si>
    <t>Eliminating equipment issue "paper" form and replacing with electronic option:</t>
  </si>
  <si>
    <t xml:space="preserve">Transitioned Outdoor Recreation Trip Leader and Adventure Challenge Course Training program into an academic course. </t>
  </si>
  <si>
    <t xml:space="preserve">Implemented a Sphagnum Moss Swimming Pool Water Treatment System </t>
  </si>
  <si>
    <t xml:space="preserve">Opening/closing outdoor pool with CRS/DRF staff vs. contractor: </t>
  </si>
  <si>
    <t>Eliminated the Campus Recreation Services Brochure - published three times yearly.  Information is published on-line only.</t>
  </si>
  <si>
    <t>Offer a summer camp program for school age children</t>
  </si>
  <si>
    <t>Housing Program - Replaced externally leased warehouse facility with on-campus facility</t>
  </si>
  <si>
    <t>Increase revenue year round from meeting planning services provided to campus faculty and departments hosting association meetings and symposiums</t>
  </si>
  <si>
    <t>Host Prince Georges County HS Commencements</t>
  </si>
  <si>
    <t>Increased revenue during the school  year from hosting more special events from off-campus</t>
  </si>
  <si>
    <t>Replace old dishwasher with energy and water efficient state of the art dish machine</t>
  </si>
  <si>
    <t>Installing virtual server technology for reduction in operating/utility costs - Nov. 2008</t>
  </si>
  <si>
    <t>Reduction in Facilities Management Department - Electrical staff</t>
  </si>
  <si>
    <t>Established Terp Town venues with Alumni Association</t>
  </si>
  <si>
    <t>Expand  Convenience Shops hours to offer more variety to meet needs of campus clientele</t>
  </si>
  <si>
    <t>Increase in Fall 2012 &amp; Spring 2013 board plans due to opening of new dorm - Oakland Hall - additional plans</t>
  </si>
  <si>
    <t>Introduce Chick-Fil-A cart at Terp Town</t>
  </si>
  <si>
    <t>Opened 251 North - new dining room in Denton community  - new non-dining plan revenue</t>
  </si>
  <si>
    <t>Opened Aunties Anne's in SU Food Court</t>
  </si>
  <si>
    <t>Opening Kim Kafe - new Satellite Operations location in Kim Engineering Building</t>
  </si>
  <si>
    <t>Seasons 12 License Agreement in Concessions</t>
  </si>
  <si>
    <t>WebFood application to allow for alterative service points utilizing kiosks, web, etc.</t>
  </si>
  <si>
    <t>Cost of semester New Member Training is now covered by sponsorship of sorority alumnae group</t>
  </si>
  <si>
    <t>In conjunction with caterer and Ecolab, upgraded all dishwashers to include automatic chemical dispersion units, increasing efficiency and reducing waste.</t>
  </si>
  <si>
    <t>Purchase only recycled paper, folders, pens and other "green" rated office supplies</t>
  </si>
  <si>
    <t>Provided meeting places for internal departments (Resident Life and VPSA) to hold retreats and in-service days during breaks</t>
  </si>
  <si>
    <t xml:space="preserve">Host departmental retreats, HD and HM meetings in UMD Chapter Houses rather than renting spaces elsewhere </t>
  </si>
  <si>
    <t>Housing Program - Leased on-campus  storage facility for replacement furniture to minimize potential for students to be underserved and avoiding unnecessary rush order fees. This also keeps spare furniture handy to support camps and conferences at a high level.</t>
  </si>
  <si>
    <t>Converted IFC (The Greek Terp) and NPHC (The Yard) newsletters to electronic-version only publications</t>
  </si>
  <si>
    <t>Increased Website relevance and reduced publishing costs by posting useful forms, documents and publications on greek.umd.edu. Summer Chapter House rental info for camps and conferences is also found here for sustainable, paper free marketing.</t>
  </si>
  <si>
    <t>Increased revenue during summer months by hosting summer camps and conferences in Chapter Houses, with both internal (UMD) and external groups</t>
  </si>
  <si>
    <t>Invited and welcomed qualified alumni speakers to present at various programs as their in kind donation</t>
  </si>
  <si>
    <t>Accepted outside sponsorships on our website to offset costs of departmental initiatives</t>
  </si>
  <si>
    <t>Golf Course equipment purchased thru annual donations from our "Friends of the Golf Course" program</t>
  </si>
  <si>
    <t>Initiate sponsorship opportunity for scorecards to eliminate the expense</t>
  </si>
  <si>
    <t>Elimination of fall fairway overseeding program</t>
  </si>
  <si>
    <t>Implementing no-mow and naturalized areas around course to lower mowing and fuel costs.</t>
  </si>
  <si>
    <t>Use of early order programs in purchase of chemicals, fertilizers, and course accessories</t>
  </si>
  <si>
    <t>Renovation of on-course tee &amp; green sites to more technologically advanced root zone media and grass types to lower need of inputs required (less water &amp; chemical required)</t>
  </si>
  <si>
    <t>Updating of on-course irrigation system to lower need for labor costs &amp; inefficiencies of hand watering</t>
  </si>
  <si>
    <t>Updating pump house to current technologies to lower electrical usage and upkeep labor.</t>
  </si>
  <si>
    <t>Add a "spring break" camp for local elementary, middle and high school students.</t>
  </si>
  <si>
    <t>Design and implement new membership programs, focusing on recent graduates, parents and alumni living more than 50 miles from College Park.</t>
  </si>
  <si>
    <t>Increase number of courses offered and expand the target audience</t>
  </si>
  <si>
    <t>Increase the number of golf league offered during the year by instituting new spring, fall and winter leagues.</t>
  </si>
  <si>
    <t>Introduce gift cards for purchase.  Cards may be used for green fees and/or merchandise.</t>
  </si>
  <si>
    <t>Utilize open parking spaces to provide tailgating options for football games</t>
  </si>
  <si>
    <t>Ask staff if they have extra supplies before purchasing staplers, file cabinets, notebooks, inter-department envelopes, scissors, tape dispensers, etc.</t>
  </si>
  <si>
    <t>Before purchasing desks, chairs, large office equipment, ask others in Student Affairs if they have any they don't need</t>
  </si>
  <si>
    <t>Recycle used paper by copying and faxing onto the flip side of the page. Most departments in the Health Center are now doing this</t>
  </si>
  <si>
    <t>Reduce cost of office supplies by having staff copy free on-line calendars onto used paper. Reduce number of pens purchased by staff donating pens from home</t>
  </si>
  <si>
    <t>Switch to third party billing. Will bill insurance companies electronically, receive payments and explanations of benefits electronically, save paper &amp; toner by not having to print walk-out statements for patients to submit to their insurance company.</t>
  </si>
  <si>
    <t>90% of Mental Health intake questionnaires are now done electronically</t>
  </si>
  <si>
    <t>Reduce purchase &amp; use of paper goods by having staff use their own coffee mugs, glasses and plates</t>
  </si>
  <si>
    <t>Use  less paper by making note paper from scrap paper</t>
  </si>
  <si>
    <t>Print materials in-house vs. using printing services</t>
  </si>
  <si>
    <t>Transition to Digital X-Ray will eliminate purchasing chemicals and film. Less harm to environment as chemicals will no longer be poured down the drain. No more toxic waste from silver in the film. Less radiation per patient, better patient care, less repeat x-rays</t>
  </si>
  <si>
    <t>When patients email immunization forms, we no longer print them for our records. We now scan &amp; import them to our database</t>
  </si>
  <si>
    <t>Put together 'Flu Kits' and have available for purchase when students are seen by providers</t>
  </si>
  <si>
    <t>Reduce disposal fees by greater use of Terp Trader</t>
  </si>
  <si>
    <t>Shorten publications to reduce printing, postage costs</t>
  </si>
  <si>
    <t>Increase scanner use to reduce paper costs, recycling needs</t>
  </si>
  <si>
    <t>Increase student occupancy rate by 1.0%-2.0%</t>
  </si>
  <si>
    <t>Software systems deployed to housing partner Capstone</t>
  </si>
  <si>
    <t>Made application for and received PEPCO rebates for installation of energy efficient light fixtures.</t>
  </si>
  <si>
    <t>Provide administrative/IT support to users of centralized residence hall electronic card access system</t>
  </si>
  <si>
    <t>Provide professional cleaning services to 251 North, to maintain building surfaces in a clean, safe and like new condition.</t>
  </si>
  <si>
    <t>Based on usage analysis, reassign cell phone plans and pool minutes to reduce overage fees by average $300/month</t>
  </si>
  <si>
    <t>In conjunction with campus wide voice/data network refresh project, analyze department-wide telecom inventory, and deactivate underutilized or unnecessary services.</t>
  </si>
  <si>
    <t>Initiated a pilot bottle fill program, which results in reducing the purchase of bottled water and keeps the saved plastic bottles out of the wastestream.</t>
  </si>
  <si>
    <t>Recover funds from capturing recycled materials sold to metal scrap recyclers</t>
  </si>
  <si>
    <t>Annually competitive bid all paper and plastic liners</t>
  </si>
  <si>
    <t>Converted South Hill resident hall fixtures with low flow water conserving toilet fixtures, and water low flow shower fixtures.</t>
  </si>
  <si>
    <t>Installed low-flow aerators in selected locations, apartments and gang bathrooms. Saves water resources and reduces water cost.</t>
  </si>
  <si>
    <t>Pilot use of LED lighting to compare cost and benefit to determine impact on energy conservation.</t>
  </si>
  <si>
    <t>Replaced Residence Hall Public Space light fixtures with more efficient fixture assemblies.</t>
  </si>
  <si>
    <t>Utilizing T-5 lighting for in-house construction projects to reduce electric consumption.</t>
  </si>
  <si>
    <t xml:space="preserve">In-house staff for Integrated Pest Management (IPM) </t>
  </si>
  <si>
    <t>Change in bus finder system provider from Connexionz to NextBus</t>
  </si>
  <si>
    <t>Reduction of transit guide printing in favor of on line information</t>
  </si>
  <si>
    <t>Advertising opportunities inside of shuttle busses</t>
  </si>
  <si>
    <t>College Park Resident Shuttle Access:  College Park residents and employees are now able to ride on existing shuttle routes</t>
  </si>
  <si>
    <t>Enclave Apartments Transit Bus Service agreement</t>
  </si>
  <si>
    <t>Franklin Park Apartments Transit Bus Service agreement</t>
  </si>
  <si>
    <t>Greenbelt Resident Shuttle Access:  Greenbelt residents are now able to ride on existing shuttle routes</t>
  </si>
  <si>
    <t>MGM Apartments Transit Bus Service agreement</t>
  </si>
  <si>
    <t>UMD Shady Grove Campus Transit Bus Service agreement</t>
  </si>
  <si>
    <t>University Club Shuttle Route Agreement</t>
  </si>
  <si>
    <t>University View Shuttle Route Agreement</t>
  </si>
  <si>
    <t>Varsity Apartments Transit Bus Service agreement</t>
  </si>
  <si>
    <t>Due to implementation of non-delegated vendor payment via A/P and central billing via Bursar’s office, we were able to restructure the Business Office with 2 different positions resulting in a net savings</t>
  </si>
  <si>
    <t>200 student employees went through our training this year. First, we used a less expensive campus catering alternative and second, we created online training, so that we only spent a half day in, instead of a full-day that was initially planned. This meant that we no longer needed to provide lunch for our student staff members.</t>
  </si>
  <si>
    <t>Eliminated payroll documents with online forms when applicable. Net cost saving of printing $1100 annually.</t>
  </si>
  <si>
    <t>Eliminated the purchasing of HR folders by using recycled products.  Net cost savings of purchasing new at $1.00 per folder.</t>
  </si>
  <si>
    <t>Filled open position (s) with hourly (student) employees. Net cost savings of $935.00 annually in salary savings per biweekly-ongoing</t>
  </si>
  <si>
    <t>LCSL reuses scrap paper, flip charts, other supplies to improve efficiency,  has established a Student Assistants program to help with administrative tasks for each of the program areas (saving 2 hrs a week per coordinator @ 6 coordinators), has reduced the level of copying (we track copy charges each month) and AB has asked all of our trips to bring/use reusable eating wares (cups/plates/utensils) rather than spending money on plastic/paper ones.</t>
  </si>
  <si>
    <t>MICA has expanded scope of work duties for the Program Management Specialist in MICA to now provide administrative support to the Transfer to Terp Learning Community. By not hiring a graduate assistant coordinator to work with this program this change has resulted in an approximate savings of $5,800 for the Transfer to Terp program.</t>
  </si>
  <si>
    <t>Our new in-house improved printer allows for more savings.  For example we were paying $30.00 per poster thru the Copy Center.  In-house is $3/$5 per poster.</t>
  </si>
  <si>
    <t>Our surveys tell us the four most effective ways students learn about events is Using Facebook, Chalking, LISTSERVS, and Twitter.  All four are FREE!  So we are limiting/eliminating Diamondback print ads.</t>
  </si>
  <si>
    <t>Our surveys tell us the four most effective ways students learn about events is Using Facebook, Chalking, LISTSERVS, and Twitter.  All four are FREE!  So we are limiting/eliminating flyers.  We practice the 3 E’s when justifying no flyers…Effectiveness, Expense, Environment.</t>
  </si>
  <si>
    <t>Reduced paper product usage due to installation of hand dryers in all public restrooms</t>
  </si>
  <si>
    <t>Repair all housekeeping equipment in-house instead of using an external maintenance agreement</t>
  </si>
  <si>
    <t>Re-purposed existing trash receptacles into recycling containers instead of purchasing new ones as budgeted</t>
  </si>
  <si>
    <t>Changed cooking grease removal contractors.  No longer pay to have grease removed.</t>
  </si>
  <si>
    <t>Increased Federal Work Study Funds from $4,500 to $45,000, allowing us to expand services without increasing costs and providing much-needed jobs and experience for undergraduate students</t>
  </si>
  <si>
    <t>Contract with Auntie Anne's for food court</t>
  </si>
  <si>
    <t>Increase recreation center revenue</t>
  </si>
  <si>
    <t>Increase room rentals</t>
  </si>
  <si>
    <t>Increased Audio-Visual equipment rentals and services</t>
  </si>
  <si>
    <t xml:space="preserve">Received a 3 year federal grant for establishing the "Center of Excellence for Veteran Student Success at the University of Maryland."  </t>
  </si>
  <si>
    <t>Reduction of one Assistant Director due to attrition</t>
  </si>
  <si>
    <t xml:space="preserve">Replace garage lighting w/ energy efficient fluorescent lighting (due to installation process 10 % savings to be recognized in FY09 &amp; 100% in FY10) </t>
  </si>
  <si>
    <t>I.T. equipment reduction</t>
  </si>
  <si>
    <t>Reduction of 1 training student, 1 operations account clerk, 1 associate director, 1 accounting associate, 1/2 data entry operator</t>
  </si>
  <si>
    <t>Network cabling upgrade to reduce 3rd party maintenance expense</t>
  </si>
  <si>
    <t>OIT voice/data line reductions</t>
  </si>
  <si>
    <t>Recruitment and consolidation with University recruitment resources</t>
  </si>
  <si>
    <t>Reduction of motor pool vehicles &amp; related operational expenses</t>
  </si>
  <si>
    <t>Replace coin individual parking meters with credit card only  parking meters</t>
  </si>
  <si>
    <t>Used hourly employees to fill temporary vacancies in order to realize expenditure reduction.</t>
  </si>
  <si>
    <t>Increased partnership and utilized more Federal Work-Study students on an ongoing basis to reduce labor costs.</t>
  </si>
  <si>
    <t>Instituted double-sided printing center wide in order to comply with campus "green" objectives and reduce paper usage.</t>
  </si>
  <si>
    <t>Performed minor renovation projects in-house instead of using costlier facilities maintenance thus avoiding additional service related expenditures.</t>
  </si>
  <si>
    <t>Moved some smaller fairs from their own separate individual dates to the same date time and location as the larger 2012 Spring Career &amp; Internship Fair to realize savings for catering and other duplicate service/costs.</t>
  </si>
  <si>
    <t>Old staff refrigerator replaced with new energy star efficiency rated model incurring less energy use.</t>
  </si>
  <si>
    <t>Established new lease with Xerox Corporation for in-house color and b/w printers in order to realize cost savings.   Achieved more favorable conditions regarding cost per copy price under the new agreement.  More copies are covered in the monthly fee.  Savings also continue from our in-house printing versus outsourcing the work.</t>
  </si>
  <si>
    <t>Utilized larger venue (Comcast Center) for the 2012 Fall Career &amp; Internship Fair thereby increasing gross revenue.</t>
  </si>
  <si>
    <t>Continued to developed relationships with employers to provide funding for equipment and programs through several programs and events.</t>
  </si>
  <si>
    <t>Parts discount program through purchasing alliance</t>
  </si>
  <si>
    <t>Publishing required Higher Education Opportunity Act Fire Safety information in DPS brochure instead of separate document</t>
  </si>
  <si>
    <t xml:space="preserve">Leadership positions in national organizations result in funded continuing education and professional development/conference expenses. </t>
  </si>
  <si>
    <t>Sustainability Publication</t>
  </si>
  <si>
    <t>Discontinue Subscriptions</t>
  </si>
  <si>
    <t>Removed equipment from service to avoid calibration and associated shipping fees</t>
  </si>
  <si>
    <t xml:space="preserve">Transfer costs for Indoor Air Quality Investigation analyses to requesting departments. </t>
  </si>
  <si>
    <t>Eliminated contract with ChemWatch NA for UM subscription service to hazardous materials database</t>
  </si>
  <si>
    <t>Providing plan review and construction related fire marshal services for non-service center projects at other USM campuses.</t>
  </si>
  <si>
    <t>Emission testing UMCP fuel burning equipment</t>
  </si>
  <si>
    <t>Environmental Affairs Vehicles</t>
  </si>
  <si>
    <t>IBBR Controlled Waste Contracts</t>
  </si>
  <si>
    <t>Recycle no longer needed but usable assets and keeping any usable assets from the landfill</t>
  </si>
  <si>
    <t>Expand other campuses utilizing Terrapin Trader to redistribute assets</t>
  </si>
  <si>
    <t>Reallocate resources to maintain daily deliveries with fewer staff and more efficient vehicles</t>
  </si>
  <si>
    <t>Utilizing recyclers.</t>
  </si>
  <si>
    <t>Processing freight invoices w/ P-card</t>
  </si>
  <si>
    <t>Constructed 31 Self-Storage Units for lease to campus organizations</t>
  </si>
  <si>
    <t>Reduced the number of officers and costs associated with the MD vs. Duke game between 2010 and 2011</t>
  </si>
  <si>
    <t>Renegotiated our cleaning contract with Facilities Management for the Litton building to reduce costs annually</t>
  </si>
  <si>
    <t>Enforcing Underage Drinking Laws Grant</t>
  </si>
  <si>
    <t>Partnership with Johns Hopkins University and the Dept. of Homeland Security to purchase and train 4 K-9 Explosive Detection Dogs</t>
  </si>
  <si>
    <t>ICA contractual revenue from support of Men's Soccer, Men's Lacrosse and Women's basketball programs</t>
  </si>
  <si>
    <t>Income derived from providing fingerprinting services and records request services to the campus and external community</t>
  </si>
  <si>
    <t>Sharing costs of Weather data system with Facilities Management and Athletics</t>
  </si>
  <si>
    <t>Leasing 800 MHz radios to other campus departments</t>
  </si>
  <si>
    <t>Partnership with HIDTA (High Intensity Drug Task Force) to purchase the Lasershot Tactical Weapons Simulator System</t>
  </si>
  <si>
    <t>Prince George's County School System contractual revenue source relating to high school graduations at Comcast</t>
  </si>
  <si>
    <t>Continuous business process redesign to fully fold in all hiring processes into the tarp electronic system (faculty and staff)</t>
  </si>
  <si>
    <t xml:space="preserve">Continuous realignment of work within and among UHR functions; reduction of hourly workers.  </t>
  </si>
  <si>
    <t>Revised Commencement ceremonies</t>
  </si>
  <si>
    <t>Lighting Retrofits</t>
  </si>
  <si>
    <t>Energy Performance contract - avoided energy costs</t>
  </si>
  <si>
    <t>Increased space for offices by using vendor managed inventories fro Housekeeping Supplies</t>
  </si>
  <si>
    <t xml:space="preserve">Negotiated Electric purchase contract, savings over market pricing </t>
  </si>
  <si>
    <t>Rebate from Ameriwaste for recycling program support.</t>
  </si>
  <si>
    <t xml:space="preserve">Primary source of reallocation funding is the academic units' (colleges, schools, Undergraduate Studies, UM Libraries) state-supported budget retained by the Provost.  Secondary sources include funds from cost-saving measures instituted by the Provost. Funds are reallocated to academic units to fund initiatives directly tied to the University's strategic priorities; based on annual proposals approved by the Provost.  </t>
  </si>
  <si>
    <t>Recruitment events - negotiated lower rates with service providers, instituted cost-reducing changes to event formats, canceled one event</t>
  </si>
  <si>
    <t>Conversion to electronic routing/ approval of sabbatical leave requests and selection of distinguished professors.</t>
  </si>
  <si>
    <t>as part of the Network Refresh project old copper cabling is being removed and sold back to the county in order to create space for the installation of new copper cable.</t>
  </si>
  <si>
    <t>Implemented applications to more efficiently manage lab and classroom computers remotely.</t>
  </si>
  <si>
    <t>buy electric vehicles to replace gas vehicles</t>
  </si>
  <si>
    <t>Virtualization service to the campus thereby offering staff and hardware costs to colleges and administrative units</t>
  </si>
  <si>
    <t>Verizon Wireless installed a new distributed antenna system (DAS) in Van Munching Hall</t>
  </si>
  <si>
    <t>Trained student workers to serve as the first tier of support at the help desk.</t>
  </si>
  <si>
    <t>Combine storage, fiber and copper cabling into a single new shared fiber system</t>
  </si>
  <si>
    <t>In-kind contributions and savings from Network Refresh Project vendors for discounts, zero percent financing/storage/ insurance/delivery, project management, design and development and undergraduate scholarships.</t>
  </si>
  <si>
    <t>Replaces the learning management system with a new system that is feature reach and reduced cost as compared to the previous system.</t>
  </si>
  <si>
    <t>Disbanded the technology officer program and reallocated the work duties of staff that were involved in the program.</t>
  </si>
  <si>
    <t>Eliminated a computer purchase program as the data indicated the program had reduced value to the campus.</t>
  </si>
  <si>
    <t>Redefined positions and position description of campus operators to align work with current technical support needs.</t>
  </si>
  <si>
    <t>Increase in budgeted indirect costs from FY12 to FY13</t>
  </si>
  <si>
    <t>Employee trained to provide in-house support for phone switch eliminating maintenance contract</t>
  </si>
  <si>
    <t>Bulk vending contract</t>
  </si>
  <si>
    <t>Load shedding</t>
  </si>
  <si>
    <t>Use of call accounting system</t>
  </si>
  <si>
    <t>Hawkville Housing system</t>
  </si>
  <si>
    <t>Switched student printing to WEPA</t>
  </si>
  <si>
    <t>Establishing a relationship with various vendors who could contribute printing services and reduce or eliminate shipping costs.</t>
  </si>
  <si>
    <t>Increasing class size to avoid the need to hire additional part-time faculty.</t>
  </si>
  <si>
    <t>Using lower-priced textbooks, and also comparing latest editions to previous editions, to determine if changes are significant.</t>
  </si>
  <si>
    <t>Hiring police officers with certifications to save in academy training costs.</t>
  </si>
  <si>
    <t>Delaying the distribution of scholarship funds to student-athletes until their financial aid package is complete with other scholarships,  in an effort to minimize the potential of student refunds because of  excess scholarship allotment.</t>
  </si>
  <si>
    <t>Entered into a new Energy Performance Contract with guaranteed energy savings over a fifteen-year period. The amount included reflects an annual savings.</t>
  </si>
  <si>
    <t>Diplomas are now distributed after the commencement ceremony, rather than through the USPS; thereby increasing graduating student satisfaction through enhanced customer service and reducing postal services cost.</t>
  </si>
  <si>
    <t>Upgrading the Maintenance Work Order System.</t>
  </si>
  <si>
    <t>Arranging way games for basketball to avoid overnight stays.</t>
  </si>
  <si>
    <t>Arranged men's basketball games closer to home. In addition, the men's basketball team used vans instead of a chartered bus for their holiday tournament.</t>
  </si>
  <si>
    <t>The number of football games, that were away, was reduced from 7 to 5 for the season.  In addition,  meals while on travel, were scheduled at buffet-style restaurants.</t>
  </si>
  <si>
    <t>Implementing an automated employment application system.</t>
  </si>
  <si>
    <t>Added new concession vendors for football and basketball games.</t>
  </si>
  <si>
    <t>Secured Men's basket guarantees.</t>
  </si>
  <si>
    <t xml:space="preserve">Initiated Football Tailgating Parking. </t>
  </si>
  <si>
    <t xml:space="preserve">Utilize the Diners Club travel card program </t>
  </si>
  <si>
    <t>Savings realized in Conferences &amp; Events by utilizing group advertising and moving toward individual memberships instead of institutional memberships</t>
  </si>
  <si>
    <t>Restructured staffing in the University Bookstore</t>
  </si>
  <si>
    <t>Savings from use of energy efficiency lighting systems in the Library</t>
  </si>
  <si>
    <t>Energy savings from replacing the existing micro-fridges with energy star rated micro-fridges</t>
  </si>
  <si>
    <t>Decrease candidate expense through purchase of equipment to Skype with candidates</t>
  </si>
  <si>
    <t>Increased direct deposit usage for student refunds by 20% (process all refunds through in-house process) creating a savings in postage</t>
  </si>
  <si>
    <t>Savings realized by submitting State transmittals by CD</t>
  </si>
  <si>
    <t>Partnership  with  UMMS to provided Nurse Educators for the School</t>
  </si>
  <si>
    <t>Elimination of print ads and expenses, use of contractual employees, and hiring adjunct faculty.</t>
  </si>
  <si>
    <t>Creation o in-house prep course, online grade submission, application payment system and cancellation of a construction project.</t>
  </si>
  <si>
    <t>Reallocation of clinical revenue to support State operating budget</t>
  </si>
  <si>
    <t>Mandatory reductions for all SOM  departments</t>
  </si>
  <si>
    <t>Reallocation of fund to support academic programs</t>
  </si>
  <si>
    <t>Cost savings achieved due to receipt of Research Park Corporation voluntary contribution payment.</t>
  </si>
  <si>
    <t>Cost savings achieved through the absorption of budget reductions</t>
  </si>
  <si>
    <t>Cost savings achieved through grant funded support of positions</t>
  </si>
  <si>
    <t>Chilled Water Optimization project</t>
  </si>
  <si>
    <t>Utilized students, interns and work study in lieu of other staff</t>
  </si>
  <si>
    <t>Reduced annual leave liability through workload adjustment for 9 month appointment</t>
  </si>
  <si>
    <t>Developed online tutorial for occupational safety and health training with ESH</t>
  </si>
  <si>
    <t xml:space="preserve">Added online tutorials for conflict of interest training for research staff </t>
  </si>
  <si>
    <t xml:space="preserve">Added online tutorials for export control training for research staff </t>
  </si>
  <si>
    <t>Developed online tutorial for Principal Investigator training for faculty</t>
  </si>
  <si>
    <t>Expanding use of external file uploads to PeopleSoft to replace manual postings to student accounts</t>
  </si>
  <si>
    <t>Improvements to automated on-line effort reporting, increasing on-line completion rates.</t>
  </si>
  <si>
    <t>Modified time processing procedures</t>
  </si>
  <si>
    <t>Daily reconciliations for increased A/R collections</t>
  </si>
  <si>
    <t>Enhancements to student A/R collection communications leading to reduction of bad debt expense</t>
  </si>
  <si>
    <t>Workflow automation of payroll transfers</t>
  </si>
  <si>
    <t>Discount for software license associated with funding opportunities</t>
  </si>
  <si>
    <t>Global Threat Reduction Initiative, a federal grant, provided improvements to UMBC infrastructure to protect irradiator.</t>
  </si>
  <si>
    <t>HVAC replacement in AL building with Constellation Energy</t>
  </si>
  <si>
    <t>Handheld room inspection devices</t>
  </si>
  <si>
    <t>Electronic check requests</t>
  </si>
  <si>
    <t>Outsourced student e-mail</t>
  </si>
  <si>
    <t>Student housing contracts  with local complexes to accommodate demand</t>
  </si>
  <si>
    <t>Bookstore contract with NEEBO</t>
  </si>
  <si>
    <t>Expanded use of procurement cards for small procurements eliminating purchase orders and invoices in accounts payable</t>
  </si>
  <si>
    <t>Utilizing technology to supply prospective bidder bid documents</t>
  </si>
  <si>
    <t xml:space="preserve">Delay hiring of non-critical staff to increase fiscal year turnover </t>
  </si>
  <si>
    <t>Savings in office space by having staff telework part time and share space</t>
  </si>
  <si>
    <t>Utilizing MEEC contracts for savings on new Learning Management System</t>
  </si>
  <si>
    <t>Combined two Program Director positions into one</t>
  </si>
  <si>
    <t>Implementation of predictive faculty and class scheduling software to eliminate low student count courses from being held</t>
  </si>
  <si>
    <t>Combined the Budget Office and Office of Financial Analysis to share human and operational resources</t>
  </si>
  <si>
    <t>Deploying development officers with college assignments</t>
  </si>
  <si>
    <t>Partnership with UB to deliver two HR workshops</t>
  </si>
  <si>
    <t>repurposed furniture from building closure to external entities saving landfill costs</t>
  </si>
  <si>
    <t>Course redesign grant</t>
  </si>
  <si>
    <t>Composting of food waste for top soil for TU</t>
  </si>
  <si>
    <t>Faculty Automated Contract System</t>
  </si>
  <si>
    <t>Prospect portfolio management processes</t>
  </si>
  <si>
    <t xml:space="preserve">VOIP technology </t>
  </si>
  <si>
    <t xml:space="preserve">Implementation of Educational Loan Management System </t>
  </si>
  <si>
    <t>Implementation of digital signage to keep students, faculty and staff connected</t>
  </si>
  <si>
    <t>Electronic routing of invoices</t>
  </si>
  <si>
    <t>Implementation of Imaging software in Admissions</t>
  </si>
  <si>
    <t>Implementation of address management system for mailings</t>
  </si>
  <si>
    <t>AV contract from MEEC for smart classroom equipment</t>
  </si>
  <si>
    <t>Equipment &amp; land Acquisitions/donation</t>
  </si>
  <si>
    <t>Dell storage donation</t>
  </si>
  <si>
    <t>Computer hardware sold</t>
  </si>
  <si>
    <t>FY 2013  Efficiency Summary                                      ($ 000)</t>
  </si>
  <si>
    <t xml:space="preserve">Collaboration w/ Academic Institutions </t>
  </si>
  <si>
    <t>Re-allocate summer classes to centralized location resulting in utilities costs savings</t>
  </si>
  <si>
    <t>Power down of equipment within computer labs</t>
  </si>
  <si>
    <t>Increased use of student employees</t>
  </si>
  <si>
    <t xml:space="preserve">Using 3rd party for student related payment plans </t>
  </si>
  <si>
    <t>Implementation of Centralized scheduling software to optimize class/event scheduling</t>
  </si>
  <si>
    <t xml:space="preserve">Implementation of Talent Acquisition Management </t>
  </si>
  <si>
    <t xml:space="preserve">Conference call &amp; phone tree functionally now part of phone system </t>
  </si>
  <si>
    <t xml:space="preserve">Use of IVN, skype and facetime for video conferencing </t>
  </si>
  <si>
    <t xml:space="preserve">Reallocation of funds to support enrollment growth </t>
  </si>
  <si>
    <t xml:space="preserve">Reallocation for Access to the University </t>
  </si>
  <si>
    <t>Reallocation Process</t>
  </si>
  <si>
    <t>E&amp;E Workgroup Initiatives</t>
  </si>
  <si>
    <t>E &amp; E Workgroup</t>
  </si>
  <si>
    <t>Implementation of a computer rental program for students to obtain access to state-of-the-art technology, at affordable prices.</t>
  </si>
  <si>
    <t>Renegotiated dining services' board rates to yield a greater profit margin.</t>
  </si>
  <si>
    <t>Utilizing UMATS services for expanding Internet bandwidth</t>
  </si>
  <si>
    <t>Implementing Document Imaging in Accounts Payable and expanding its use in Human Resources</t>
  </si>
  <si>
    <t>Rebate from Potomac Edison for the purchase of energy efficient lighting devised for the library</t>
  </si>
  <si>
    <t>Implementation of HR web-based recruitment and retention software</t>
  </si>
  <si>
    <t>Reengineered training and development process</t>
  </si>
  <si>
    <t>Encourage energy conservation with campus notices</t>
  </si>
  <si>
    <t>Collaboration with Academic institutions</t>
  </si>
  <si>
    <t>Collaborative Undergrad and Grad program with Coppin University</t>
  </si>
  <si>
    <t>Bookstore commission revenue directed to student support services</t>
  </si>
  <si>
    <t>Vending machines commission revenue directed to student support services</t>
  </si>
  <si>
    <t>Reprographic center commission revenue directed to student support services</t>
  </si>
  <si>
    <t>Partnership with Coppin State University - shuttle bus rental income</t>
  </si>
  <si>
    <t xml:space="preserve">Reallocation of funds to support academic growth </t>
  </si>
  <si>
    <t>Reallocation of funds to support technology initiatives</t>
  </si>
  <si>
    <t>Doctor of Nursing Practice (DNP) and MasterPreparation program funded from external sources</t>
  </si>
  <si>
    <t>Consolidate administrative responsibilities; permanently eliminating position</t>
  </si>
  <si>
    <t>Reallocation of funds to subsidize student aid;research initiatives; and equipment costs</t>
  </si>
  <si>
    <t>Cost savings achieved through a split funded agreement with UMMC</t>
  </si>
  <si>
    <t>Use of recycled and post consumer waste for marketing materials</t>
  </si>
  <si>
    <t>Collaboration with USM institutions to procure electricity</t>
  </si>
  <si>
    <t>Introduced Project Manager Trainee/Succession Planning Initiative with the hiring of Project Coordinators</t>
  </si>
  <si>
    <t>Outsourced talent acquisition function to better recruit and retain top talent</t>
  </si>
  <si>
    <t>E &amp; E Workgroup Inititaives</t>
  </si>
  <si>
    <t>FY 2013 Efficiency Initiatives by Financial Class</t>
  </si>
  <si>
    <t>FY 2013 Efficiency Initiatives by Category</t>
  </si>
  <si>
    <t>Provided mtg places for internal departments (Resident Life and VPSA) to hold retreats and in-service days during breaks</t>
  </si>
  <si>
    <t>Eliminated the purchasing of HR folders by using recycled products. Net cost savings of purchasing new $1.00 per folder.</t>
  </si>
  <si>
    <t>Publishing required Higher Ed Opportunity Act Fire Safety information in DPS brochure instead of separate document</t>
  </si>
  <si>
    <t>Using lower-priced textbooks, &amp; comparing latest editions to previous editions, to determine if changes are significant.</t>
  </si>
  <si>
    <t>In-house prep course, online grade submission, application pymt system &amp; cancellation of a construction project.</t>
  </si>
  <si>
    <t>Reduction of 1 training student, 1 operations account clerk, 1 assoc dir, 1 accounting associate, 1/2 data entry operator</t>
  </si>
  <si>
    <t>Installed low-flow aerators in selected locations, aparts &amp; gang bathrooms. Saves water resources &amp; reduces water cost.</t>
  </si>
  <si>
    <t>Increased direct deposit usage for student refunds by 20% (process all refunds through in-house process) postage svings</t>
  </si>
  <si>
    <t>Scan patients emailed immunization forms &amp; import them to our database</t>
  </si>
  <si>
    <t>Use of multi-functioning machines (i.e.copier that faxes &amp; serves as a printer) reduces need for personal printers and/or faxes</t>
  </si>
  <si>
    <t>Attachment C</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</si>
</sst>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_);_(* \(#,##0\);_(* &quot;-&quot;??_);_(@_)"/>
    <numFmt numFmtId="167" formatCode="&quot;$&quot;#,##0.0"/>
    <numFmt numFmtId="168" formatCode="&quot;$&quot;#,##0"/>
  </numFmts>
  <fonts count="44">
    <font>
      <sz val="10"/>
      <name val="Arial"/>
      <family val="0"/>
    </font>
    <font>
      <sz val="11"/>
      <color indexed="8"/>
      <name val="Calibri"/>
      <family val="2"/>
    </font>
    <font>
      <b/>
      <sz val="10"/>
      <name val="Arial"/>
      <family val="2"/>
    </font>
    <font>
      <sz val="8"/>
      <name val="Arial"/>
      <family val="2"/>
    </font>
    <font>
      <sz val="9"/>
      <name val="Arial"/>
      <family val="2"/>
    </font>
    <font>
      <b/>
      <u val="single"/>
      <sz val="10"/>
      <name val="Arial"/>
      <family val="2"/>
    </font>
    <font>
      <sz val="10"/>
      <color indexed="8"/>
      <name val="Arial"/>
      <family val="2"/>
    </font>
    <font>
      <sz val="10"/>
      <color indexed="10"/>
      <name val="Arial"/>
      <family val="2"/>
    </font>
    <font>
      <b/>
      <sz val="10"/>
      <color indexed="8"/>
      <name val="Arial"/>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1499900072813034"/>
      </left>
      <right style="thin">
        <color theme="0" tint="-0.1499900072813034"/>
      </right>
      <top style="thin">
        <color theme="0" tint="-0.1499900072813034"/>
      </top>
      <bottom style="thin">
        <color theme="0" tint="-0.1499900072813034"/>
      </bottom>
    </border>
    <border>
      <left style="thin">
        <color theme="0" tint="-0.1499900072813034"/>
      </left>
      <right style="thin">
        <color theme="0" tint="-0.1499900072813034"/>
      </right>
      <top style="thin">
        <color theme="0" tint="-0.1499900072813034"/>
      </top>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39">
    <xf numFmtId="0" fontId="0" fillId="0" borderId="0" xfId="0" applyAlignment="1">
      <alignment/>
    </xf>
    <xf numFmtId="0" fontId="2" fillId="0" borderId="0" xfId="0" applyFont="1" applyAlignment="1">
      <alignment/>
    </xf>
    <xf numFmtId="3" fontId="2" fillId="0" borderId="0" xfId="0" applyNumberFormat="1" applyFont="1" applyAlignment="1">
      <alignment/>
    </xf>
    <xf numFmtId="3" fontId="4" fillId="0" borderId="0" xfId="0" applyNumberFormat="1" applyFont="1" applyAlignment="1">
      <alignment/>
    </xf>
    <xf numFmtId="3" fontId="0" fillId="0" borderId="0" xfId="0" applyNumberFormat="1" applyFont="1" applyAlignment="1">
      <alignment/>
    </xf>
    <xf numFmtId="0" fontId="2" fillId="0" borderId="0" xfId="0" applyFont="1" applyAlignment="1">
      <alignment horizontal="center"/>
    </xf>
    <xf numFmtId="3" fontId="2" fillId="0" borderId="0" xfId="0" applyNumberFormat="1" applyFont="1" applyAlignment="1">
      <alignment horizontal="center"/>
    </xf>
    <xf numFmtId="3" fontId="2" fillId="0" borderId="0" xfId="0" applyNumberFormat="1" applyFont="1" applyAlignment="1">
      <alignment/>
    </xf>
    <xf numFmtId="3" fontId="2" fillId="0" borderId="0" xfId="0" applyNumberFormat="1" applyFont="1" applyAlignment="1">
      <alignment horizontal="centerContinuous"/>
    </xf>
    <xf numFmtId="3" fontId="5" fillId="0" borderId="0" xfId="0" applyNumberFormat="1" applyFont="1" applyAlignment="1">
      <alignment horizontal="center"/>
    </xf>
    <xf numFmtId="3" fontId="4" fillId="0" borderId="0" xfId="42" applyNumberFormat="1" applyFont="1" applyAlignment="1">
      <alignment/>
    </xf>
    <xf numFmtId="3" fontId="4" fillId="0" borderId="0" xfId="0" applyNumberFormat="1" applyFont="1" applyAlignment="1" quotePrefix="1">
      <alignment horizontal="left"/>
    </xf>
    <xf numFmtId="3" fontId="0" fillId="0" borderId="0" xfId="0" applyNumberFormat="1" applyFont="1" applyAlignment="1">
      <alignment horizontal="centerContinuous"/>
    </xf>
    <xf numFmtId="3" fontId="5" fillId="0" borderId="0" xfId="0" applyNumberFormat="1" applyFont="1" applyAlignment="1">
      <alignment/>
    </xf>
    <xf numFmtId="3" fontId="4" fillId="0" borderId="0" xfId="76" applyNumberFormat="1" applyFont="1" applyAlignment="1">
      <alignment/>
    </xf>
    <xf numFmtId="3" fontId="2" fillId="0" borderId="0" xfId="42" applyNumberFormat="1" applyFont="1" applyAlignment="1">
      <alignment/>
    </xf>
    <xf numFmtId="37" fontId="0" fillId="0" borderId="0" xfId="0" applyNumberFormat="1" applyFont="1" applyAlignment="1">
      <alignment/>
    </xf>
    <xf numFmtId="3" fontId="0" fillId="0" borderId="0" xfId="0" applyNumberFormat="1" applyFont="1" applyAlignment="1">
      <alignment horizontal="left"/>
    </xf>
    <xf numFmtId="3" fontId="2" fillId="0" borderId="0" xfId="0" applyNumberFormat="1" applyFont="1" applyFill="1" applyAlignment="1">
      <alignment/>
    </xf>
    <xf numFmtId="9" fontId="4" fillId="0" borderId="0" xfId="76" applyFont="1" applyAlignment="1">
      <alignment/>
    </xf>
    <xf numFmtId="0" fontId="6" fillId="0" borderId="0" xfId="0" applyFont="1" applyAlignment="1">
      <alignment wrapText="1"/>
    </xf>
    <xf numFmtId="0" fontId="2" fillId="0" borderId="0" xfId="0" applyFont="1" applyAlignment="1">
      <alignment horizontal="left"/>
    </xf>
    <xf numFmtId="0" fontId="2" fillId="0" borderId="0" xfId="0" applyFont="1" applyFill="1" applyAlignment="1">
      <alignment/>
    </xf>
    <xf numFmtId="164" fontId="0" fillId="0" borderId="0" xfId="76" applyNumberFormat="1" applyFont="1" applyAlignment="1">
      <alignment/>
    </xf>
    <xf numFmtId="0" fontId="6" fillId="0" borderId="0" xfId="69" applyFont="1" applyFill="1" applyAlignment="1">
      <alignment wrapText="1"/>
      <protection/>
    </xf>
    <xf numFmtId="0" fontId="6" fillId="0" borderId="0" xfId="70" applyFont="1" applyFill="1" applyAlignment="1">
      <alignment wrapText="1"/>
      <protection/>
    </xf>
    <xf numFmtId="0" fontId="43" fillId="0" borderId="0" xfId="0" applyFont="1" applyFill="1" applyAlignment="1">
      <alignment/>
    </xf>
    <xf numFmtId="3" fontId="6" fillId="0" borderId="0" xfId="0" applyNumberFormat="1" applyFont="1" applyFill="1" applyAlignment="1">
      <alignment/>
    </xf>
    <xf numFmtId="0" fontId="6" fillId="0" borderId="0" xfId="0" applyFont="1" applyFill="1" applyAlignment="1">
      <alignment/>
    </xf>
    <xf numFmtId="0" fontId="43" fillId="0" borderId="0" xfId="0" applyFont="1" applyAlignment="1">
      <alignment/>
    </xf>
    <xf numFmtId="37" fontId="0" fillId="0" borderId="0" xfId="0" applyNumberFormat="1" applyFont="1" applyAlignment="1">
      <alignment horizontal="right"/>
    </xf>
    <xf numFmtId="0" fontId="0" fillId="0" borderId="0" xfId="0" applyFont="1" applyFill="1" applyAlignment="1">
      <alignment/>
    </xf>
    <xf numFmtId="3" fontId="0" fillId="0" borderId="0" xfId="0" applyNumberFormat="1" applyFont="1" applyFill="1" applyAlignment="1">
      <alignment/>
    </xf>
    <xf numFmtId="0" fontId="0" fillId="0" borderId="0" xfId="0" applyFont="1" applyFill="1" applyAlignment="1">
      <alignment horizontal="left"/>
    </xf>
    <xf numFmtId="0" fontId="0" fillId="0" borderId="0" xfId="0" applyFont="1" applyAlignment="1">
      <alignment/>
    </xf>
    <xf numFmtId="0" fontId="0" fillId="0" borderId="0" xfId="0" applyFont="1" applyAlignment="1">
      <alignment horizontal="left" vertical="top" wrapText="1"/>
    </xf>
    <xf numFmtId="0" fontId="0" fillId="0" borderId="0" xfId="0" applyFont="1" applyFill="1" applyBorder="1" applyAlignment="1">
      <alignment/>
    </xf>
    <xf numFmtId="0" fontId="0" fillId="0" borderId="0" xfId="0" applyFont="1" applyFill="1" applyBorder="1" applyAlignment="1">
      <alignment horizontal="left"/>
    </xf>
    <xf numFmtId="3" fontId="0" fillId="0" borderId="0" xfId="0" applyNumberFormat="1" applyFont="1" applyFill="1" applyBorder="1" applyAlignment="1">
      <alignment/>
    </xf>
    <xf numFmtId="0" fontId="0" fillId="0" borderId="0" xfId="0" applyFont="1" applyFill="1" applyAlignment="1">
      <alignment horizontal="center"/>
    </xf>
    <xf numFmtId="0" fontId="0" fillId="0" borderId="0" xfId="0" applyFont="1" applyFill="1" applyAlignment="1">
      <alignment/>
    </xf>
    <xf numFmtId="0" fontId="0" fillId="0" borderId="0" xfId="0" applyFont="1" applyAlignment="1">
      <alignment horizontal="left"/>
    </xf>
    <xf numFmtId="0" fontId="0" fillId="0" borderId="0" xfId="68" applyFont="1" applyFill="1">
      <alignment/>
      <protection/>
    </xf>
    <xf numFmtId="3" fontId="0" fillId="0" borderId="0" xfId="0" applyNumberFormat="1" applyFont="1" applyAlignment="1">
      <alignment/>
    </xf>
    <xf numFmtId="3" fontId="0" fillId="0" borderId="0" xfId="0" applyNumberFormat="1" applyFont="1" applyAlignment="1">
      <alignment/>
    </xf>
    <xf numFmtId="3" fontId="0" fillId="0" borderId="0" xfId="0" applyNumberFormat="1" applyFont="1" applyAlignment="1">
      <alignment horizontal="left" vertical="top" wrapText="1"/>
    </xf>
    <xf numFmtId="3" fontId="0" fillId="0" borderId="0" xfId="0" applyNumberFormat="1" applyFont="1" applyAlignment="1">
      <alignment horizontal="right" vertical="top" wrapText="1"/>
    </xf>
    <xf numFmtId="1" fontId="0" fillId="0" borderId="0" xfId="0" applyNumberFormat="1" applyFont="1" applyAlignment="1">
      <alignment/>
    </xf>
    <xf numFmtId="3" fontId="0" fillId="0" borderId="0" xfId="44" applyNumberFormat="1" applyFont="1" applyFill="1" applyAlignment="1">
      <alignment/>
    </xf>
    <xf numFmtId="0" fontId="0" fillId="0" borderId="0" xfId="0" applyFont="1" applyAlignment="1">
      <alignment wrapText="1"/>
    </xf>
    <xf numFmtId="0" fontId="0" fillId="0" borderId="0" xfId="0" applyFont="1" applyFill="1" applyAlignment="1">
      <alignment horizontal="left" vertical="top" wrapText="1"/>
    </xf>
    <xf numFmtId="3" fontId="0" fillId="0" borderId="0" xfId="0" applyNumberFormat="1" applyFont="1" applyFill="1" applyAlignment="1">
      <alignment horizontal="left" vertical="top" wrapText="1"/>
    </xf>
    <xf numFmtId="3" fontId="0" fillId="0" borderId="0" xfId="0" applyNumberFormat="1" applyFont="1" applyFill="1" applyAlignment="1">
      <alignment horizontal="right" vertical="top" wrapText="1"/>
    </xf>
    <xf numFmtId="0" fontId="0" fillId="0" borderId="0" xfId="0" applyFont="1" applyAlignment="1">
      <alignment vertical="top" wrapText="1"/>
    </xf>
    <xf numFmtId="3" fontId="0" fillId="0" borderId="0" xfId="0" applyNumberFormat="1" applyFont="1" applyAlignment="1">
      <alignment vertical="top" wrapText="1"/>
    </xf>
    <xf numFmtId="0" fontId="0" fillId="0" borderId="0" xfId="0" applyFont="1" applyBorder="1" applyAlignment="1">
      <alignment horizontal="left" vertical="top" wrapText="1"/>
    </xf>
    <xf numFmtId="3" fontId="0" fillId="0" borderId="0" xfId="0" applyNumberFormat="1" applyFont="1" applyBorder="1" applyAlignment="1">
      <alignment horizontal="left" vertical="top" wrapText="1"/>
    </xf>
    <xf numFmtId="0" fontId="0" fillId="0" borderId="0" xfId="58" applyFont="1" applyFill="1">
      <alignment/>
      <protection/>
    </xf>
    <xf numFmtId="0" fontId="0" fillId="0" borderId="0" xfId="67" applyFont="1" applyFill="1" applyAlignment="1">
      <alignment vertical="top" wrapText="1"/>
      <protection/>
    </xf>
    <xf numFmtId="3" fontId="0" fillId="0" borderId="0" xfId="67" applyNumberFormat="1" applyFont="1" applyFill="1" applyAlignment="1">
      <alignment vertical="top" wrapText="1"/>
      <protection/>
    </xf>
    <xf numFmtId="0" fontId="0" fillId="0" borderId="0" xfId="60" applyFont="1" applyFill="1">
      <alignment/>
      <protection/>
    </xf>
    <xf numFmtId="0" fontId="0" fillId="0" borderId="0" xfId="0" applyFont="1" applyAlignment="1">
      <alignment/>
    </xf>
    <xf numFmtId="0" fontId="0" fillId="0" borderId="0" xfId="0" applyFont="1" applyAlignment="1">
      <alignment horizontal="left" wrapText="1"/>
    </xf>
    <xf numFmtId="1" fontId="0" fillId="0" borderId="0" xfId="0" applyNumberFormat="1" applyFont="1" applyAlignment="1">
      <alignment horizontal="right"/>
    </xf>
    <xf numFmtId="0" fontId="0" fillId="0" borderId="0" xfId="69" applyFont="1" applyFill="1">
      <alignment/>
      <protection/>
    </xf>
    <xf numFmtId="3" fontId="0" fillId="0" borderId="0" xfId="69" applyNumberFormat="1" applyFont="1" applyFill="1">
      <alignment/>
      <protection/>
    </xf>
    <xf numFmtId="0" fontId="0" fillId="0" borderId="0" xfId="70" applyFont="1" applyFill="1">
      <alignment/>
      <protection/>
    </xf>
    <xf numFmtId="3" fontId="0" fillId="0" borderId="0" xfId="70" applyNumberFormat="1" applyFont="1" applyFill="1">
      <alignment/>
      <protection/>
    </xf>
    <xf numFmtId="0" fontId="0" fillId="0" borderId="0" xfId="71" applyFont="1" applyFill="1">
      <alignment/>
      <protection/>
    </xf>
    <xf numFmtId="3" fontId="0" fillId="0" borderId="0" xfId="0" applyNumberFormat="1" applyFont="1" applyFill="1" applyBorder="1" applyAlignment="1">
      <alignment horizontal="right" vertical="top" wrapText="1"/>
    </xf>
    <xf numFmtId="3" fontId="0" fillId="0" borderId="0" xfId="0" applyNumberFormat="1" applyFont="1" applyFill="1" applyAlignment="1">
      <alignment vertical="top" wrapText="1"/>
    </xf>
    <xf numFmtId="0" fontId="0" fillId="0" borderId="0" xfId="0" applyFont="1" applyFill="1" applyBorder="1" applyAlignment="1">
      <alignment horizontal="left" vertical="top" wrapText="1"/>
    </xf>
    <xf numFmtId="0" fontId="2" fillId="0" borderId="0" xfId="0" applyFont="1" applyAlignment="1" quotePrefix="1">
      <alignment horizontal="center"/>
    </xf>
    <xf numFmtId="37" fontId="0" fillId="0" borderId="0" xfId="0" applyNumberFormat="1" applyFont="1" applyAlignment="1">
      <alignment/>
    </xf>
    <xf numFmtId="3" fontId="0" fillId="0" borderId="0" xfId="42" applyNumberFormat="1" applyFont="1" applyBorder="1" applyAlignment="1">
      <alignment horizontal="right" vertical="top" wrapText="1"/>
    </xf>
    <xf numFmtId="0" fontId="0" fillId="0" borderId="0" xfId="0" applyFont="1" applyFill="1" applyAlignment="1">
      <alignment vertical="top" wrapText="1"/>
    </xf>
    <xf numFmtId="0" fontId="6" fillId="0" borderId="0" xfId="0" applyFont="1" applyFill="1" applyAlignment="1">
      <alignment vertical="top" wrapText="1"/>
    </xf>
    <xf numFmtId="0" fontId="43" fillId="0" borderId="0" xfId="0" applyFont="1" applyFill="1" applyAlignment="1">
      <alignment vertical="center" wrapText="1"/>
    </xf>
    <xf numFmtId="3" fontId="0" fillId="0" borderId="0" xfId="0" applyNumberFormat="1" applyFont="1" applyFill="1" applyBorder="1" applyAlignment="1">
      <alignment vertical="top" wrapText="1"/>
    </xf>
    <xf numFmtId="0" fontId="0" fillId="0" borderId="0" xfId="70" applyFont="1" applyFill="1" applyAlignment="1">
      <alignment/>
      <protection/>
    </xf>
    <xf numFmtId="0" fontId="0" fillId="0" borderId="0" xfId="0" applyFont="1" applyFill="1" applyAlignment="1">
      <alignment wrapText="1"/>
    </xf>
    <xf numFmtId="0" fontId="0" fillId="0" borderId="0" xfId="0" applyFont="1" applyAlignment="1">
      <alignment horizontal="right" vertical="top"/>
    </xf>
    <xf numFmtId="3" fontId="0" fillId="0" borderId="0" xfId="0" applyNumberFormat="1" applyFont="1" applyFill="1" applyBorder="1" applyAlignment="1">
      <alignment horizontal="left" vertical="top" wrapText="1"/>
    </xf>
    <xf numFmtId="3" fontId="0" fillId="0" borderId="0" xfId="42" applyNumberFormat="1" applyFont="1" applyFill="1" applyAlignment="1">
      <alignment horizontal="right" vertical="top" wrapText="1"/>
    </xf>
    <xf numFmtId="0" fontId="0" fillId="0" borderId="0" xfId="0" applyFont="1" applyFill="1" applyBorder="1" applyAlignment="1">
      <alignment wrapText="1"/>
    </xf>
    <xf numFmtId="0" fontId="0" fillId="0" borderId="0" xfId="0" applyFont="1" applyBorder="1" applyAlignment="1">
      <alignment vertical="top" wrapText="1"/>
    </xf>
    <xf numFmtId="3" fontId="0" fillId="0" borderId="0" xfId="0" applyNumberFormat="1" applyFont="1" applyAlignment="1">
      <alignment horizontal="left"/>
    </xf>
    <xf numFmtId="0" fontId="0" fillId="0" borderId="0" xfId="0" applyFont="1" applyFill="1" applyAlignment="1">
      <alignment horizontal="left" wrapText="1"/>
    </xf>
    <xf numFmtId="0" fontId="0" fillId="0" borderId="0" xfId="0" applyFont="1" applyFill="1" applyAlignment="1">
      <alignment vertical="center" wrapText="1"/>
    </xf>
    <xf numFmtId="0" fontId="43" fillId="0" borderId="0" xfId="0" applyFont="1" applyFill="1" applyAlignment="1">
      <alignment horizontal="right" vertical="center" wrapText="1"/>
    </xf>
    <xf numFmtId="0" fontId="0" fillId="0" borderId="0" xfId="68" applyFont="1" applyFill="1">
      <alignment/>
      <protection/>
    </xf>
    <xf numFmtId="3" fontId="0" fillId="0" borderId="0" xfId="64" applyNumberFormat="1" applyFont="1" applyFill="1" applyAlignment="1">
      <alignment/>
      <protection/>
    </xf>
    <xf numFmtId="3" fontId="0" fillId="0" borderId="0" xfId="63" applyNumberFormat="1" applyFont="1" applyFill="1" applyAlignment="1">
      <alignment/>
      <protection/>
    </xf>
    <xf numFmtId="0" fontId="0" fillId="0" borderId="0" xfId="0" applyFont="1" applyFill="1" applyAlignment="1">
      <alignment/>
    </xf>
    <xf numFmtId="3" fontId="0" fillId="0" borderId="0" xfId="67" applyNumberFormat="1" applyFont="1" applyFill="1" applyAlignment="1">
      <alignment/>
      <protection/>
    </xf>
    <xf numFmtId="0" fontId="0" fillId="0" borderId="0" xfId="60" applyFont="1" applyFill="1">
      <alignment/>
      <protection/>
    </xf>
    <xf numFmtId="3" fontId="8" fillId="0" borderId="0" xfId="0" applyNumberFormat="1" applyFont="1" applyFill="1" applyAlignment="1">
      <alignment/>
    </xf>
    <xf numFmtId="166" fontId="0" fillId="0" borderId="0" xfId="42" applyNumberFormat="1" applyFont="1" applyFill="1" applyAlignment="1">
      <alignment horizontal="right"/>
    </xf>
    <xf numFmtId="0" fontId="2" fillId="0" borderId="0" xfId="0" applyFont="1" applyFill="1" applyAlignment="1">
      <alignment horizontal="left"/>
    </xf>
    <xf numFmtId="0" fontId="0" fillId="0" borderId="0" xfId="66" applyFont="1" applyFill="1" applyAlignment="1">
      <alignment horizontal="left" vertical="top" wrapText="1"/>
      <protection/>
    </xf>
    <xf numFmtId="0" fontId="0" fillId="0" borderId="0" xfId="66" applyFont="1" applyAlignment="1">
      <alignment vertical="top" wrapText="1"/>
      <protection/>
    </xf>
    <xf numFmtId="0" fontId="0" fillId="0" borderId="0" xfId="66" applyFont="1" applyAlignment="1">
      <alignment horizontal="left" vertical="top" wrapText="1"/>
      <protection/>
    </xf>
    <xf numFmtId="0" fontId="0" fillId="0" borderId="0" xfId="0" applyFont="1" applyFill="1" applyBorder="1" applyAlignment="1">
      <alignment vertical="top" wrapText="1"/>
    </xf>
    <xf numFmtId="0" fontId="0" fillId="0" borderId="0" xfId="66" applyFont="1" applyBorder="1" applyAlignment="1">
      <alignment horizontal="left" vertical="top" wrapText="1"/>
      <protection/>
    </xf>
    <xf numFmtId="0" fontId="0" fillId="0" borderId="10" xfId="0" applyFont="1" applyBorder="1" applyAlignment="1">
      <alignment horizontal="left" vertical="top" wrapText="1"/>
    </xf>
    <xf numFmtId="0" fontId="0" fillId="0" borderId="0" xfId="68" applyFont="1" applyFill="1" applyAlignment="1">
      <alignment horizontal="left" vertical="top" wrapText="1"/>
      <protection/>
    </xf>
    <xf numFmtId="0" fontId="0" fillId="0" borderId="0" xfId="69" applyFont="1" applyFill="1" applyAlignment="1">
      <alignment horizontal="left" vertical="top" wrapText="1"/>
      <protection/>
    </xf>
    <xf numFmtId="0" fontId="0" fillId="0" borderId="0" xfId="69" applyFont="1" applyAlignment="1">
      <alignment horizontal="left" vertical="top" wrapText="1"/>
      <protection/>
    </xf>
    <xf numFmtId="0" fontId="0" fillId="0" borderId="0" xfId="68" applyFont="1" applyFill="1" applyBorder="1" applyAlignment="1">
      <alignment horizontal="left" vertical="top" wrapText="1"/>
      <protection/>
    </xf>
    <xf numFmtId="3" fontId="0" fillId="0" borderId="0" xfId="66" applyNumberFormat="1" applyFont="1" applyFill="1" applyAlignment="1">
      <alignment vertical="top" wrapText="1"/>
      <protection/>
    </xf>
    <xf numFmtId="3" fontId="0" fillId="0" borderId="0" xfId="66" applyNumberFormat="1" applyFont="1" applyBorder="1" applyAlignment="1">
      <alignment horizontal="left" vertical="top" wrapText="1"/>
      <protection/>
    </xf>
    <xf numFmtId="3" fontId="0" fillId="0" borderId="0" xfId="69" applyNumberFormat="1" applyFont="1" applyFill="1" applyAlignment="1">
      <alignment horizontal="left" vertical="top" wrapText="1"/>
      <protection/>
    </xf>
    <xf numFmtId="3" fontId="0" fillId="0" borderId="0" xfId="69" applyNumberFormat="1" applyFont="1" applyAlignment="1">
      <alignment horizontal="left" vertical="top" wrapText="1"/>
      <protection/>
    </xf>
    <xf numFmtId="3" fontId="0" fillId="0" borderId="0" xfId="69" applyNumberFormat="1" applyFont="1" applyFill="1" applyBorder="1" applyAlignment="1">
      <alignment vertical="top" wrapText="1"/>
      <protection/>
    </xf>
    <xf numFmtId="3" fontId="0" fillId="0" borderId="0" xfId="66" applyNumberFormat="1" applyFont="1" applyAlignment="1">
      <alignment horizontal="left" vertical="top" wrapText="1"/>
      <protection/>
    </xf>
    <xf numFmtId="3" fontId="0" fillId="33" borderId="10" xfId="0" applyNumberFormat="1"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1" xfId="0" applyFont="1" applyBorder="1" applyAlignment="1">
      <alignment horizontal="left" vertical="top" wrapText="1"/>
    </xf>
    <xf numFmtId="0" fontId="0" fillId="0" borderId="0" xfId="68" applyFont="1" applyFill="1" applyAlignment="1">
      <alignment vertical="top" wrapText="1"/>
      <protection/>
    </xf>
    <xf numFmtId="3" fontId="9" fillId="0" borderId="0" xfId="0" applyNumberFormat="1" applyFont="1" applyFill="1" applyAlignment="1">
      <alignment horizontal="right" wrapText="1"/>
    </xf>
    <xf numFmtId="3" fontId="0" fillId="0" borderId="0" xfId="0" applyNumberFormat="1" applyFont="1" applyFill="1" applyAlignment="1">
      <alignment horizontal="right" wrapText="1"/>
    </xf>
    <xf numFmtId="3" fontId="0" fillId="0" borderId="0" xfId="0" applyNumberFormat="1" applyFont="1" applyFill="1" applyBorder="1" applyAlignment="1">
      <alignment horizontal="right" wrapText="1"/>
    </xf>
    <xf numFmtId="3" fontId="0" fillId="0" borderId="0" xfId="66" applyNumberFormat="1" applyFont="1" applyFill="1" applyAlignment="1">
      <alignment horizontal="right" wrapText="1"/>
      <protection/>
    </xf>
    <xf numFmtId="3" fontId="0" fillId="0" borderId="0" xfId="66" applyNumberFormat="1" applyFont="1" applyFill="1" applyAlignment="1">
      <alignment horizontal="left" vertical="top" wrapText="1"/>
      <protection/>
    </xf>
    <xf numFmtId="3" fontId="0" fillId="0" borderId="0" xfId="0" applyNumberFormat="1" applyFont="1" applyBorder="1" applyAlignment="1">
      <alignment vertical="top" wrapText="1"/>
    </xf>
    <xf numFmtId="0" fontId="0" fillId="0" borderId="0" xfId="0" applyFont="1" applyFill="1" applyBorder="1" applyAlignment="1">
      <alignment horizontal="left" vertical="center" wrapText="1"/>
    </xf>
    <xf numFmtId="0" fontId="0" fillId="0" borderId="0" xfId="0" applyFont="1" applyAlignment="1">
      <alignment vertical="center" wrapText="1"/>
    </xf>
    <xf numFmtId="0" fontId="0" fillId="0" borderId="0" xfId="0" applyFont="1" applyFill="1" applyBorder="1" applyAlignment="1">
      <alignment horizontal="right" vertical="top" wrapText="1"/>
    </xf>
    <xf numFmtId="3" fontId="0" fillId="0" borderId="10" xfId="0" applyNumberFormat="1" applyFont="1" applyFill="1" applyBorder="1" applyAlignment="1">
      <alignment horizontal="left" vertical="top" wrapText="1"/>
    </xf>
    <xf numFmtId="3" fontId="0" fillId="0" borderId="0" xfId="69" applyNumberFormat="1" applyFont="1" applyFill="1" applyAlignment="1">
      <alignment horizontal="right" wrapText="1"/>
      <protection/>
    </xf>
    <xf numFmtId="0" fontId="0" fillId="0" borderId="0" xfId="69" applyFont="1" applyFill="1" applyBorder="1" applyAlignment="1">
      <alignment horizontal="left" vertical="top" wrapText="1"/>
      <protection/>
    </xf>
    <xf numFmtId="1" fontId="0" fillId="0" borderId="0" xfId="0" applyNumberFormat="1" applyFill="1" applyAlignment="1">
      <alignment/>
    </xf>
    <xf numFmtId="1" fontId="0" fillId="0" borderId="0" xfId="0" applyNumberFormat="1" applyAlignment="1">
      <alignment/>
    </xf>
    <xf numFmtId="0" fontId="0" fillId="0" borderId="0" xfId="0" applyFont="1" applyFill="1" applyAlignment="1">
      <alignment horizontal="right" vertical="top"/>
    </xf>
    <xf numFmtId="0" fontId="0" fillId="0" borderId="0" xfId="0" applyFill="1" applyAlignment="1">
      <alignment/>
    </xf>
    <xf numFmtId="0" fontId="2" fillId="0" borderId="0" xfId="0" applyFont="1" applyFill="1" applyBorder="1" applyAlignment="1">
      <alignment/>
    </xf>
    <xf numFmtId="166" fontId="0" fillId="0" borderId="0" xfId="42" applyNumberFormat="1" applyFont="1" applyFill="1" applyBorder="1" applyAlignment="1">
      <alignment horizontal="right"/>
    </xf>
    <xf numFmtId="0" fontId="43" fillId="0" borderId="0" xfId="0" applyFont="1" applyFill="1" applyBorder="1" applyAlignment="1">
      <alignment/>
    </xf>
    <xf numFmtId="0" fontId="6" fillId="0" borderId="0" xfId="0" applyNumberFormat="1" applyFont="1" applyFill="1" applyBorder="1" applyAlignment="1" applyProtection="1">
      <alignment/>
      <protection/>
    </xf>
    <xf numFmtId="0" fontId="43" fillId="0" borderId="0" xfId="0" applyFont="1" applyFill="1" applyBorder="1" applyAlignment="1">
      <alignment wrapText="1"/>
    </xf>
    <xf numFmtId="0" fontId="0" fillId="0" borderId="0" xfId="0" applyNumberFormat="1" applyFont="1" applyFill="1" applyBorder="1" applyAlignment="1" applyProtection="1">
      <alignment wrapText="1"/>
      <protection/>
    </xf>
    <xf numFmtId="166" fontId="43" fillId="0" borderId="0" xfId="42" applyNumberFormat="1" applyFont="1" applyFill="1" applyBorder="1" applyAlignment="1">
      <alignment/>
    </xf>
    <xf numFmtId="3" fontId="0" fillId="0" borderId="0" xfId="42" applyNumberFormat="1" applyFont="1" applyBorder="1" applyAlignment="1">
      <alignment horizontal="right" wrapText="1"/>
    </xf>
    <xf numFmtId="3" fontId="0" fillId="0" borderId="0" xfId="42" applyNumberFormat="1" applyFont="1" applyAlignment="1">
      <alignment horizontal="right" wrapText="1"/>
    </xf>
    <xf numFmtId="3" fontId="0" fillId="0" borderId="0" xfId="66" applyNumberFormat="1" applyFont="1" applyFill="1" applyBorder="1" applyAlignment="1">
      <alignment horizontal="right" wrapText="1"/>
      <protection/>
    </xf>
    <xf numFmtId="3" fontId="0" fillId="0" borderId="0" xfId="42" applyNumberFormat="1" applyFont="1" applyFill="1" applyBorder="1" applyAlignment="1">
      <alignment horizontal="right" wrapText="1"/>
    </xf>
    <xf numFmtId="3" fontId="0" fillId="0" borderId="0" xfId="0" applyNumberFormat="1" applyFont="1" applyFill="1" applyBorder="1" applyAlignment="1">
      <alignment horizontal="right"/>
    </xf>
    <xf numFmtId="3" fontId="0" fillId="0" borderId="0" xfId="0" applyNumberFormat="1" applyFont="1" applyBorder="1" applyAlignment="1">
      <alignment horizontal="right"/>
    </xf>
    <xf numFmtId="3" fontId="0" fillId="0" borderId="0" xfId="44" applyNumberFormat="1" applyFont="1" applyFill="1" applyAlignment="1">
      <alignment horizontal="right" wrapText="1"/>
    </xf>
    <xf numFmtId="3" fontId="0" fillId="0" borderId="0" xfId="68" applyNumberFormat="1" applyFont="1" applyFill="1" applyAlignment="1">
      <alignment horizontal="right"/>
      <protection/>
    </xf>
    <xf numFmtId="3" fontId="0" fillId="0" borderId="0" xfId="45" applyNumberFormat="1" applyFont="1" applyFill="1" applyAlignment="1">
      <alignment horizontal="right" wrapText="1"/>
    </xf>
    <xf numFmtId="3" fontId="0" fillId="0" borderId="0" xfId="45" applyNumberFormat="1" applyFont="1" applyFill="1" applyBorder="1" applyAlignment="1">
      <alignment horizontal="right" wrapText="1"/>
    </xf>
    <xf numFmtId="0" fontId="6" fillId="0" borderId="0" xfId="0" applyFont="1" applyAlignment="1">
      <alignment horizontal="left"/>
    </xf>
    <xf numFmtId="167" fontId="0" fillId="0" borderId="0" xfId="0" applyNumberFormat="1" applyFill="1" applyAlignment="1">
      <alignment/>
    </xf>
    <xf numFmtId="167" fontId="0" fillId="0" borderId="0" xfId="0" applyNumberFormat="1" applyFont="1" applyFill="1" applyAlignment="1">
      <alignment/>
    </xf>
    <xf numFmtId="0" fontId="6" fillId="0" borderId="0" xfId="0" applyFont="1" applyFill="1" applyAlignment="1">
      <alignment wrapText="1"/>
    </xf>
    <xf numFmtId="0" fontId="2" fillId="0" borderId="0" xfId="0" applyFont="1" applyFill="1" applyAlignment="1">
      <alignment wrapText="1"/>
    </xf>
    <xf numFmtId="0" fontId="0" fillId="0" borderId="0" xfId="0" applyFill="1" applyAlignment="1">
      <alignment wrapText="1"/>
    </xf>
    <xf numFmtId="0" fontId="0" fillId="0" borderId="0" xfId="0" applyFont="1" applyFill="1" applyAlignment="1">
      <alignment wrapText="1"/>
    </xf>
    <xf numFmtId="0" fontId="43" fillId="0" borderId="0" xfId="0" applyFont="1" applyFill="1" applyAlignment="1">
      <alignment wrapText="1"/>
    </xf>
    <xf numFmtId="3" fontId="0" fillId="0" borderId="0" xfId="0" applyNumberFormat="1" applyFont="1" applyAlignment="1">
      <alignment wrapText="1"/>
    </xf>
    <xf numFmtId="0" fontId="0" fillId="0" borderId="0" xfId="68" applyFont="1" applyFill="1" applyAlignment="1">
      <alignment wrapText="1"/>
      <protection/>
    </xf>
    <xf numFmtId="0" fontId="2" fillId="0" borderId="0" xfId="0" applyFont="1" applyAlignment="1">
      <alignment wrapText="1"/>
    </xf>
    <xf numFmtId="0" fontId="2" fillId="0" borderId="0" xfId="0" applyFont="1" applyFill="1" applyAlignment="1">
      <alignment horizontal="center"/>
    </xf>
    <xf numFmtId="3" fontId="0" fillId="0" borderId="0" xfId="0" applyNumberFormat="1" applyFont="1" applyFill="1" applyAlignment="1">
      <alignment horizontal="right"/>
    </xf>
    <xf numFmtId="3" fontId="0" fillId="0" borderId="0" xfId="0" applyNumberFormat="1" applyFont="1" applyAlignment="1">
      <alignment horizontal="right"/>
    </xf>
    <xf numFmtId="3" fontId="2" fillId="0" borderId="0" xfId="0" applyNumberFormat="1" applyFont="1" applyFill="1" applyAlignment="1">
      <alignment horizontal="right"/>
    </xf>
    <xf numFmtId="3" fontId="0" fillId="33" borderId="0" xfId="0" applyNumberFormat="1" applyFont="1" applyFill="1" applyAlignment="1">
      <alignment horizontal="left" vertical="top" wrapText="1"/>
    </xf>
    <xf numFmtId="0" fontId="0" fillId="0" borderId="10" xfId="0" applyFont="1" applyBorder="1" applyAlignment="1">
      <alignment vertical="top" wrapText="1"/>
    </xf>
    <xf numFmtId="0" fontId="0" fillId="0" borderId="10" xfId="69" applyFont="1" applyFill="1" applyBorder="1" applyAlignment="1">
      <alignment horizontal="left" vertical="top" wrapText="1"/>
      <protection/>
    </xf>
    <xf numFmtId="3" fontId="0" fillId="33" borderId="0" xfId="0" applyNumberFormat="1" applyFont="1" applyFill="1" applyBorder="1" applyAlignment="1">
      <alignment horizontal="left" vertical="top" wrapText="1"/>
    </xf>
    <xf numFmtId="0" fontId="0" fillId="0" borderId="10" xfId="0" applyFont="1" applyFill="1" applyBorder="1" applyAlignment="1">
      <alignment/>
    </xf>
    <xf numFmtId="0" fontId="0" fillId="0" borderId="10" xfId="0" applyFont="1" applyBorder="1" applyAlignment="1">
      <alignment/>
    </xf>
    <xf numFmtId="0" fontId="43" fillId="0" borderId="10" xfId="0" applyFont="1" applyFill="1" applyBorder="1" applyAlignment="1">
      <alignment/>
    </xf>
    <xf numFmtId="0" fontId="0" fillId="0" borderId="10" xfId="60" applyFont="1" applyFill="1" applyBorder="1">
      <alignment/>
      <protection/>
    </xf>
    <xf numFmtId="0" fontId="6" fillId="0" borderId="10" xfId="0" applyFont="1" applyFill="1" applyBorder="1" applyAlignment="1">
      <alignment/>
    </xf>
    <xf numFmtId="0" fontId="43" fillId="0" borderId="10" xfId="0" applyFont="1" applyFill="1" applyBorder="1" applyAlignment="1">
      <alignment wrapText="1"/>
    </xf>
    <xf numFmtId="0" fontId="0" fillId="0" borderId="10" xfId="67" applyFont="1" applyFill="1" applyBorder="1" applyAlignment="1">
      <alignment vertical="top" wrapText="1"/>
      <protection/>
    </xf>
    <xf numFmtId="0" fontId="0" fillId="0" borderId="11" xfId="0" applyFont="1" applyFill="1" applyBorder="1" applyAlignment="1">
      <alignment/>
    </xf>
    <xf numFmtId="0" fontId="0" fillId="0" borderId="10" xfId="0" applyFont="1" applyFill="1" applyBorder="1" applyAlignment="1">
      <alignment wrapText="1"/>
    </xf>
    <xf numFmtId="3" fontId="0" fillId="0" borderId="0" xfId="0" applyNumberFormat="1" applyFont="1" applyAlignment="1">
      <alignment horizontal="left" vertical="top"/>
    </xf>
    <xf numFmtId="0" fontId="0" fillId="0" borderId="0" xfId="0" applyFont="1" applyFill="1" applyAlignment="1">
      <alignment horizontal="left" vertical="top"/>
    </xf>
    <xf numFmtId="0" fontId="0" fillId="0" borderId="0" xfId="0" applyFont="1" applyAlignment="1">
      <alignment horizontal="left" vertical="top"/>
    </xf>
    <xf numFmtId="0" fontId="0" fillId="0" borderId="0" xfId="68" applyFont="1" applyFill="1" applyAlignment="1">
      <alignment vertical="top"/>
      <protection/>
    </xf>
    <xf numFmtId="0" fontId="0" fillId="0" borderId="0" xfId="68" applyFont="1" applyFill="1" applyAlignment="1">
      <alignment vertical="top"/>
      <protection/>
    </xf>
    <xf numFmtId="3" fontId="0" fillId="0" borderId="0" xfId="64" applyNumberFormat="1" applyFont="1" applyFill="1" applyAlignment="1">
      <alignment vertical="top"/>
      <protection/>
    </xf>
    <xf numFmtId="0" fontId="0" fillId="0" borderId="0" xfId="0" applyFont="1" applyFill="1" applyAlignment="1">
      <alignment vertical="top"/>
    </xf>
    <xf numFmtId="3" fontId="0" fillId="0" borderId="0" xfId="63" applyNumberFormat="1" applyFont="1" applyFill="1" applyAlignment="1">
      <alignment vertical="top"/>
      <protection/>
    </xf>
    <xf numFmtId="0" fontId="0" fillId="0" borderId="0" xfId="0" applyFont="1" applyFill="1" applyBorder="1" applyAlignment="1">
      <alignment horizontal="left" vertical="top"/>
    </xf>
    <xf numFmtId="0" fontId="6" fillId="0" borderId="0" xfId="0" applyFont="1" applyFill="1" applyAlignment="1">
      <alignment vertical="top"/>
    </xf>
    <xf numFmtId="0" fontId="6" fillId="0" borderId="0" xfId="0" applyFont="1" applyAlignment="1">
      <alignment horizontal="left" vertical="top"/>
    </xf>
    <xf numFmtId="0" fontId="0" fillId="0" borderId="0" xfId="60" applyFont="1" applyFill="1" applyAlignment="1">
      <alignment vertical="top"/>
      <protection/>
    </xf>
    <xf numFmtId="3" fontId="0" fillId="0" borderId="0" xfId="67" applyNumberFormat="1" applyFont="1" applyFill="1" applyAlignment="1">
      <alignment vertical="top"/>
      <protection/>
    </xf>
    <xf numFmtId="0" fontId="2" fillId="0" borderId="0" xfId="0" applyFont="1" applyFill="1" applyAlignment="1">
      <alignment horizontal="left" vertical="top"/>
    </xf>
    <xf numFmtId="0" fontId="2" fillId="0" borderId="0" xfId="0" applyFont="1" applyFill="1" applyAlignment="1">
      <alignment vertical="top"/>
    </xf>
    <xf numFmtId="0" fontId="2" fillId="0" borderId="0" xfId="0" applyFont="1" applyAlignment="1">
      <alignment horizontal="left" vertical="top"/>
    </xf>
    <xf numFmtId="0" fontId="2" fillId="0" borderId="0" xfId="0" applyFont="1" applyAlignment="1">
      <alignment horizontal="center" vertical="top"/>
    </xf>
    <xf numFmtId="0" fontId="43" fillId="0" borderId="0" xfId="0" applyFont="1" applyFill="1" applyAlignment="1">
      <alignment vertical="top" wrapText="1"/>
    </xf>
    <xf numFmtId="0" fontId="43" fillId="0" borderId="0" xfId="0" applyFont="1" applyAlignment="1">
      <alignment vertical="top"/>
    </xf>
    <xf numFmtId="0" fontId="2" fillId="0" borderId="0" xfId="0" applyFont="1" applyAlignment="1">
      <alignment/>
    </xf>
    <xf numFmtId="0" fontId="0" fillId="0" borderId="0" xfId="68" applyFont="1" applyFill="1" applyAlignment="1">
      <alignment/>
      <protection/>
    </xf>
    <xf numFmtId="0" fontId="43" fillId="0" borderId="0" xfId="0" applyFont="1" applyFill="1" applyBorder="1" applyAlignment="1">
      <alignment/>
    </xf>
    <xf numFmtId="0" fontId="43" fillId="0" borderId="0" xfId="0" applyFont="1" applyAlignment="1">
      <alignment/>
    </xf>
    <xf numFmtId="0" fontId="43" fillId="0" borderId="0" xfId="0" applyFont="1" applyFill="1" applyAlignment="1">
      <alignment/>
    </xf>
    <xf numFmtId="3" fontId="0" fillId="0" borderId="0" xfId="69" applyNumberFormat="1" applyFont="1" applyFill="1" applyAlignment="1">
      <alignment vertical="top" wrapText="1"/>
      <protection/>
    </xf>
    <xf numFmtId="0" fontId="0" fillId="0" borderId="0" xfId="0" applyFont="1" applyFill="1" applyBorder="1" applyAlignment="1">
      <alignment/>
    </xf>
    <xf numFmtId="0" fontId="6" fillId="0" borderId="0" xfId="0" applyFont="1" applyFill="1" applyAlignment="1">
      <alignment/>
    </xf>
    <xf numFmtId="3" fontId="0" fillId="0" borderId="0" xfId="66" applyNumberFormat="1" applyFont="1" applyBorder="1" applyAlignment="1">
      <alignment vertical="top" wrapText="1"/>
      <protection/>
    </xf>
    <xf numFmtId="0" fontId="0" fillId="0" borderId="0" xfId="69" applyFont="1" applyFill="1" applyAlignment="1">
      <alignment vertical="top" wrapText="1"/>
      <protection/>
    </xf>
    <xf numFmtId="3" fontId="0" fillId="0" borderId="0" xfId="69" applyNumberFormat="1" applyFont="1" applyAlignment="1">
      <alignment vertical="top" wrapText="1"/>
      <protection/>
    </xf>
    <xf numFmtId="0" fontId="0" fillId="0" borderId="10" xfId="68" applyFont="1" applyFill="1" applyBorder="1" applyAlignment="1">
      <alignment vertical="top" wrapText="1"/>
      <protection/>
    </xf>
    <xf numFmtId="0" fontId="0" fillId="0" borderId="0" xfId="0" applyFill="1" applyAlignment="1">
      <alignment/>
    </xf>
    <xf numFmtId="0" fontId="0" fillId="0" borderId="0" xfId="60" applyFont="1" applyFill="1" applyAlignment="1">
      <alignment/>
      <protection/>
    </xf>
    <xf numFmtId="0" fontId="2" fillId="0" borderId="0" xfId="0" applyFont="1" applyFill="1" applyAlignment="1">
      <alignment/>
    </xf>
    <xf numFmtId="0" fontId="2" fillId="0" borderId="0" xfId="0" applyFont="1" applyFill="1" applyBorder="1" applyAlignment="1">
      <alignment/>
    </xf>
    <xf numFmtId="0" fontId="0" fillId="0" borderId="0" xfId="0" applyFont="1" applyFill="1" applyBorder="1" applyAlignment="1">
      <alignment vertical="top"/>
    </xf>
    <xf numFmtId="3" fontId="0" fillId="0" borderId="0" xfId="0" applyNumberFormat="1" applyFont="1" applyAlignment="1">
      <alignment vertical="top"/>
    </xf>
    <xf numFmtId="0" fontId="2" fillId="0" borderId="0" xfId="0" applyFont="1" applyAlignment="1">
      <alignment vertical="top"/>
    </xf>
    <xf numFmtId="0" fontId="0" fillId="0" borderId="0" xfId="0" applyFont="1" applyAlignment="1">
      <alignment vertical="top"/>
    </xf>
    <xf numFmtId="3" fontId="2" fillId="0" borderId="0" xfId="0" applyNumberFormat="1" applyFont="1" applyAlignment="1">
      <alignment horizontal="right"/>
    </xf>
    <xf numFmtId="3" fontId="0" fillId="0" borderId="0" xfId="44" applyNumberFormat="1" applyFont="1" applyFill="1" applyAlignment="1">
      <alignment horizontal="right"/>
    </xf>
    <xf numFmtId="3" fontId="0" fillId="0" borderId="0" xfId="69" applyNumberFormat="1" applyFont="1" applyFill="1" applyAlignment="1">
      <alignment horizontal="right"/>
      <protection/>
    </xf>
    <xf numFmtId="3" fontId="0" fillId="0" borderId="0" xfId="70" applyNumberFormat="1" applyFont="1" applyFill="1" applyAlignment="1">
      <alignment horizontal="right"/>
      <protection/>
    </xf>
    <xf numFmtId="3" fontId="6" fillId="0" borderId="0" xfId="0" applyNumberFormat="1" applyFont="1" applyFill="1" applyAlignment="1">
      <alignment horizontal="right"/>
    </xf>
    <xf numFmtId="3" fontId="0" fillId="0" borderId="0" xfId="67" applyNumberFormat="1" applyFont="1" applyFill="1" applyAlignment="1">
      <alignment horizontal="right" vertical="top" wrapText="1"/>
      <protection/>
    </xf>
    <xf numFmtId="3" fontId="0" fillId="0" borderId="0" xfId="0" applyNumberFormat="1" applyFont="1" applyAlignment="1">
      <alignment horizontal="right" vertical="top"/>
    </xf>
    <xf numFmtId="3" fontId="8" fillId="0" borderId="0" xfId="0" applyNumberFormat="1" applyFont="1" applyFill="1" applyAlignment="1">
      <alignment horizontal="right"/>
    </xf>
    <xf numFmtId="3" fontId="2" fillId="0" borderId="0" xfId="42" applyNumberFormat="1" applyFont="1" applyAlignment="1">
      <alignment horizontal="right"/>
    </xf>
    <xf numFmtId="3" fontId="43" fillId="0" borderId="0" xfId="0" applyNumberFormat="1" applyFont="1" applyFill="1" applyAlignment="1">
      <alignment horizontal="right" vertical="center" wrapText="1"/>
    </xf>
    <xf numFmtId="3" fontId="0" fillId="0" borderId="0" xfId="0" applyNumberFormat="1" applyFont="1" applyFill="1" applyAlignment="1">
      <alignment horizontal="right" vertical="center" wrapText="1"/>
    </xf>
    <xf numFmtId="3" fontId="0" fillId="0" borderId="0" xfId="0" applyNumberFormat="1" applyFill="1" applyAlignment="1">
      <alignment horizontal="right"/>
    </xf>
    <xf numFmtId="3" fontId="0" fillId="0" borderId="0" xfId="0" applyNumberFormat="1" applyAlignment="1">
      <alignment horizontal="right"/>
    </xf>
    <xf numFmtId="3" fontId="0" fillId="0" borderId="0" xfId="42" applyNumberFormat="1" applyFont="1" applyFill="1" applyAlignment="1">
      <alignment/>
    </xf>
    <xf numFmtId="3" fontId="0" fillId="0" borderId="0" xfId="42" applyNumberFormat="1" applyFont="1" applyFill="1" applyBorder="1" applyAlignment="1">
      <alignment horizontal="right"/>
    </xf>
    <xf numFmtId="3" fontId="0" fillId="0" borderId="0" xfId="42" applyNumberFormat="1" applyFont="1" applyFill="1" applyAlignment="1">
      <alignment horizontal="right"/>
    </xf>
    <xf numFmtId="3" fontId="0" fillId="0" borderId="0" xfId="0" applyNumberFormat="1" applyFont="1" applyFill="1" applyAlignment="1">
      <alignment horizontal="right" vertical="top"/>
    </xf>
    <xf numFmtId="3" fontId="43" fillId="0" borderId="0" xfId="42" applyNumberFormat="1" applyFont="1" applyFill="1" applyBorder="1" applyAlignment="1">
      <alignment horizontal="right"/>
    </xf>
    <xf numFmtId="0" fontId="2" fillId="0" borderId="0" xfId="0" applyFont="1" applyAlignment="1">
      <alignment horizontal="center"/>
    </xf>
    <xf numFmtId="0" fontId="2" fillId="0" borderId="0" xfId="0" applyFont="1" applyAlignment="1" quotePrefix="1">
      <alignment horizontal="center"/>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3" xfId="44"/>
    <cellStyle name="Comma 4" xfId="45"/>
    <cellStyle name="Comma 7" xfId="46"/>
    <cellStyle name="Currency" xfId="47"/>
    <cellStyle name="Currency [0]"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rmal 12" xfId="58"/>
    <cellStyle name="Normal 13" xfId="59"/>
    <cellStyle name="Normal 14" xfId="60"/>
    <cellStyle name="Normal 15" xfId="61"/>
    <cellStyle name="Normal 17" xfId="62"/>
    <cellStyle name="Normal 18" xfId="63"/>
    <cellStyle name="Normal 19" xfId="64"/>
    <cellStyle name="Normal 2" xfId="65"/>
    <cellStyle name="Normal 2 2" xfId="66"/>
    <cellStyle name="Normal 20" xfId="67"/>
    <cellStyle name="Normal 3" xfId="68"/>
    <cellStyle name="Normal 4" xfId="69"/>
    <cellStyle name="Normal 5" xfId="70"/>
    <cellStyle name="Normal 6" xfId="71"/>
    <cellStyle name="Normal 7" xfId="72"/>
    <cellStyle name="Normal 8" xfId="73"/>
    <cellStyle name="Note" xfId="74"/>
    <cellStyle name="Output" xfId="75"/>
    <cellStyle name="Percent" xfId="76"/>
    <cellStyle name="Title" xfId="77"/>
    <cellStyle name="Total" xfId="78"/>
    <cellStyle name="Warning Text"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N18"/>
  <sheetViews>
    <sheetView zoomScalePageLayoutView="0" workbookViewId="0" topLeftCell="A1">
      <selection activeCell="L24" sqref="L24"/>
    </sheetView>
  </sheetViews>
  <sheetFormatPr defaultColWidth="9.140625" defaultRowHeight="12.75"/>
  <cols>
    <col min="1" max="1" width="19.421875" style="4" customWidth="1"/>
    <col min="2" max="17" width="8.7109375" style="4" customWidth="1"/>
    <col min="18" max="16384" width="9.140625" style="4" customWidth="1"/>
  </cols>
  <sheetData>
    <row r="1" spans="1:14" ht="12.75">
      <c r="A1" s="8" t="s">
        <v>100</v>
      </c>
      <c r="B1" s="8"/>
      <c r="C1" s="8"/>
      <c r="D1" s="8"/>
      <c r="E1" s="8"/>
      <c r="F1" s="8"/>
      <c r="G1" s="8"/>
      <c r="H1" s="8"/>
      <c r="I1" s="8"/>
      <c r="J1" s="8"/>
      <c r="K1" s="8"/>
      <c r="L1" s="8"/>
      <c r="M1" s="8"/>
      <c r="N1" s="12"/>
    </row>
    <row r="2" spans="1:14" ht="12.75">
      <c r="A2" s="8" t="s">
        <v>659</v>
      </c>
      <c r="B2" s="8"/>
      <c r="C2" s="8"/>
      <c r="D2" s="8"/>
      <c r="E2" s="8"/>
      <c r="F2" s="8"/>
      <c r="G2" s="8"/>
      <c r="H2" s="8"/>
      <c r="I2" s="8"/>
      <c r="J2" s="8"/>
      <c r="K2" s="8"/>
      <c r="L2" s="8"/>
      <c r="M2" s="8"/>
      <c r="N2" s="12"/>
    </row>
    <row r="3" spans="1:14" ht="12.75">
      <c r="A3" s="8" t="s">
        <v>115</v>
      </c>
      <c r="B3" s="8"/>
      <c r="C3" s="8"/>
      <c r="D3" s="8"/>
      <c r="E3" s="8"/>
      <c r="F3" s="8"/>
      <c r="G3" s="8"/>
      <c r="H3" s="8"/>
      <c r="I3" s="8"/>
      <c r="J3" s="8"/>
      <c r="K3" s="8"/>
      <c r="L3" s="8"/>
      <c r="M3" s="8"/>
      <c r="N3" s="12"/>
    </row>
    <row r="4" spans="1:13" ht="12.75">
      <c r="A4" s="8"/>
      <c r="B4" s="8"/>
      <c r="C4" s="8"/>
      <c r="D4" s="8"/>
      <c r="E4" s="8"/>
      <c r="F4" s="8"/>
      <c r="G4" s="8"/>
      <c r="H4" s="8"/>
      <c r="I4" s="8"/>
      <c r="J4" s="8"/>
      <c r="K4" s="8"/>
      <c r="L4" s="8"/>
      <c r="M4" s="8"/>
    </row>
    <row r="6" spans="1:14" ht="12.75">
      <c r="A6" s="13" t="s">
        <v>122</v>
      </c>
      <c r="B6" s="9" t="s">
        <v>101</v>
      </c>
      <c r="C6" s="9" t="s">
        <v>102</v>
      </c>
      <c r="D6" s="9" t="s">
        <v>103</v>
      </c>
      <c r="E6" s="9" t="s">
        <v>104</v>
      </c>
      <c r="F6" s="9" t="s">
        <v>105</v>
      </c>
      <c r="G6" s="9" t="s">
        <v>106</v>
      </c>
      <c r="H6" s="9" t="s">
        <v>49</v>
      </c>
      <c r="I6" s="9" t="s">
        <v>107</v>
      </c>
      <c r="J6" s="9" t="s">
        <v>129</v>
      </c>
      <c r="K6" s="9" t="s">
        <v>108</v>
      </c>
      <c r="L6" s="9" t="s">
        <v>109</v>
      </c>
      <c r="M6" s="9" t="s">
        <v>110</v>
      </c>
      <c r="N6" s="9" t="s">
        <v>99</v>
      </c>
    </row>
    <row r="7" spans="1:14" ht="12.75">
      <c r="A7" s="13"/>
      <c r="C7" s="9"/>
      <c r="D7" s="9"/>
      <c r="E7" s="9"/>
      <c r="F7" s="9"/>
      <c r="G7" s="9"/>
      <c r="H7" s="9"/>
      <c r="I7" s="9"/>
      <c r="J7" s="9"/>
      <c r="K7" s="9"/>
      <c r="L7" s="9"/>
      <c r="M7" s="9"/>
      <c r="N7" s="9"/>
    </row>
    <row r="8" spans="1:14" ht="12.75">
      <c r="A8" s="4" t="s">
        <v>120</v>
      </c>
      <c r="B8" s="30">
        <v>12065</v>
      </c>
      <c r="C8" s="16">
        <v>6364</v>
      </c>
      <c r="D8" s="16"/>
      <c r="E8" s="16">
        <v>79</v>
      </c>
      <c r="F8" s="16">
        <v>283</v>
      </c>
      <c r="G8" s="16">
        <v>31</v>
      </c>
      <c r="H8" s="16"/>
      <c r="I8" s="16">
        <v>1005</v>
      </c>
      <c r="J8" s="16">
        <v>139</v>
      </c>
      <c r="K8" s="16">
        <v>350</v>
      </c>
      <c r="L8" s="16">
        <v>216</v>
      </c>
      <c r="M8" s="16"/>
      <c r="N8" s="16">
        <f>SUM(B8:M8)</f>
        <v>20532</v>
      </c>
    </row>
    <row r="9" spans="1:14" ht="12.75">
      <c r="A9" s="4" t="s">
        <v>118</v>
      </c>
      <c r="B9" s="16">
        <v>3338</v>
      </c>
      <c r="C9" s="16">
        <v>29990</v>
      </c>
      <c r="D9" s="16">
        <v>269</v>
      </c>
      <c r="E9" s="16">
        <v>675</v>
      </c>
      <c r="F9" s="16">
        <v>1757</v>
      </c>
      <c r="G9" s="16">
        <v>712</v>
      </c>
      <c r="H9" s="16">
        <v>1385</v>
      </c>
      <c r="I9" s="16">
        <v>542</v>
      </c>
      <c r="J9" s="16">
        <v>1533</v>
      </c>
      <c r="K9" s="16">
        <v>5315</v>
      </c>
      <c r="L9" s="16">
        <v>1490</v>
      </c>
      <c r="M9" s="16">
        <v>550</v>
      </c>
      <c r="N9" s="16">
        <f>SUM(B9:M9)</f>
        <v>47556</v>
      </c>
    </row>
    <row r="10" spans="1:14" ht="12.75">
      <c r="A10" s="4" t="s">
        <v>121</v>
      </c>
      <c r="B10" s="16"/>
      <c r="C10" s="16">
        <v>11940</v>
      </c>
      <c r="D10" s="16">
        <v>180</v>
      </c>
      <c r="E10" s="16">
        <v>16</v>
      </c>
      <c r="F10" s="16">
        <v>290</v>
      </c>
      <c r="G10" s="16">
        <v>389</v>
      </c>
      <c r="H10" s="16">
        <v>25</v>
      </c>
      <c r="I10" s="16">
        <v>875</v>
      </c>
      <c r="J10" s="16"/>
      <c r="K10" s="16"/>
      <c r="L10" s="16">
        <v>200</v>
      </c>
      <c r="M10" s="16">
        <v>40</v>
      </c>
      <c r="N10" s="16">
        <f>SUM(B10:M10)</f>
        <v>13955</v>
      </c>
    </row>
    <row r="11" spans="1:14" ht="12.75">
      <c r="A11" s="17" t="s">
        <v>119</v>
      </c>
      <c r="B11" s="16">
        <v>8548</v>
      </c>
      <c r="C11" s="16">
        <v>1927</v>
      </c>
      <c r="D11" s="16"/>
      <c r="E11" s="16"/>
      <c r="F11" s="16"/>
      <c r="G11" s="16"/>
      <c r="H11" s="16"/>
      <c r="I11" s="16">
        <v>2271</v>
      </c>
      <c r="J11" s="16"/>
      <c r="K11" s="16"/>
      <c r="L11" s="16"/>
      <c r="M11" s="16"/>
      <c r="N11" s="16">
        <f>SUM(B11:M11)</f>
        <v>12746</v>
      </c>
    </row>
    <row r="12" spans="2:14" ht="12.75">
      <c r="B12" s="16"/>
      <c r="C12" s="16"/>
      <c r="D12" s="16"/>
      <c r="E12" s="16"/>
      <c r="F12" s="16"/>
      <c r="G12" s="16"/>
      <c r="H12" s="16"/>
      <c r="I12" s="16"/>
      <c r="J12" s="16"/>
      <c r="K12" s="16"/>
      <c r="L12" s="16"/>
      <c r="M12" s="16"/>
      <c r="N12" s="16"/>
    </row>
    <row r="13" ht="12.75">
      <c r="A13" s="2"/>
    </row>
    <row r="14" spans="1:14" s="2" customFormat="1" ht="12.75">
      <c r="A14" s="2" t="s">
        <v>99</v>
      </c>
      <c r="B14" s="2">
        <f>SUM(B8:B11)</f>
        <v>23951</v>
      </c>
      <c r="C14" s="2">
        <f aca="true" t="shared" si="0" ref="C14:N14">SUM(C8:C11)</f>
        <v>50221</v>
      </c>
      <c r="D14" s="2">
        <f t="shared" si="0"/>
        <v>449</v>
      </c>
      <c r="E14" s="2">
        <f>SUM(E8:E11)</f>
        <v>770</v>
      </c>
      <c r="F14" s="2">
        <f t="shared" si="0"/>
        <v>2330</v>
      </c>
      <c r="G14" s="2">
        <f t="shared" si="0"/>
        <v>1132</v>
      </c>
      <c r="H14" s="2">
        <f>SUM(H8:H11)</f>
        <v>1410</v>
      </c>
      <c r="I14" s="2">
        <f t="shared" si="0"/>
        <v>4693</v>
      </c>
      <c r="J14" s="2">
        <f t="shared" si="0"/>
        <v>1672</v>
      </c>
      <c r="K14" s="2">
        <f t="shared" si="0"/>
        <v>5665</v>
      </c>
      <c r="L14" s="2">
        <f t="shared" si="0"/>
        <v>1906</v>
      </c>
      <c r="M14" s="2">
        <f t="shared" si="0"/>
        <v>590</v>
      </c>
      <c r="N14" s="2">
        <f t="shared" si="0"/>
        <v>94789</v>
      </c>
    </row>
    <row r="18" ht="12.75">
      <c r="N18" s="23"/>
    </row>
  </sheetData>
  <sheetProtection/>
  <printOptions gridLines="1" horizontalCentered="1"/>
  <pageMargins left="0.2" right="0.19" top="1" bottom="1" header="0.5" footer="0.5"/>
  <pageSetup fitToHeight="1" fitToWidth="1" horizontalDpi="600" verticalDpi="600" orientation="landscape" r:id="rId1"/>
  <headerFooter alignWithMargins="0">
    <oddHeader>&amp;RAttachment A
</oddHeader>
  </headerFooter>
</worksheet>
</file>

<file path=xl/worksheets/sheet2.xml><?xml version="1.0" encoding="utf-8"?>
<worksheet xmlns="http://schemas.openxmlformats.org/spreadsheetml/2006/main" xmlns:r="http://schemas.openxmlformats.org/officeDocument/2006/relationships">
  <dimension ref="A1:O41"/>
  <sheetViews>
    <sheetView zoomScale="150" zoomScaleNormal="150" zoomScalePageLayoutView="0" workbookViewId="0" topLeftCell="C2">
      <selection activeCell="Q20" sqref="Q20"/>
    </sheetView>
  </sheetViews>
  <sheetFormatPr defaultColWidth="9.140625" defaultRowHeight="12.75"/>
  <cols>
    <col min="1" max="1" width="1.1484375" style="3" customWidth="1"/>
    <col min="2" max="2" width="41.140625" style="3" customWidth="1"/>
    <col min="3" max="30" width="7.7109375" style="3" customWidth="1"/>
    <col min="31" max="16384" width="9.140625" style="3" customWidth="1"/>
  </cols>
  <sheetData>
    <row r="1" spans="1:15" ht="12.75">
      <c r="A1" s="8" t="s">
        <v>100</v>
      </c>
      <c r="B1" s="12"/>
      <c r="C1" s="8"/>
      <c r="D1" s="8"/>
      <c r="E1" s="8"/>
      <c r="F1" s="8"/>
      <c r="G1" s="8"/>
      <c r="H1" s="8"/>
      <c r="I1" s="8"/>
      <c r="J1" s="8"/>
      <c r="K1" s="8"/>
      <c r="L1" s="8"/>
      <c r="M1" s="8"/>
      <c r="N1" s="8"/>
      <c r="O1" s="12"/>
    </row>
    <row r="2" spans="1:15" ht="12.75">
      <c r="A2" s="8" t="s">
        <v>660</v>
      </c>
      <c r="B2" s="12"/>
      <c r="C2" s="8"/>
      <c r="D2" s="8"/>
      <c r="E2" s="8"/>
      <c r="F2" s="8"/>
      <c r="G2" s="8"/>
      <c r="H2" s="8"/>
      <c r="I2" s="8"/>
      <c r="J2" s="8"/>
      <c r="K2" s="8"/>
      <c r="L2" s="8"/>
      <c r="M2" s="8"/>
      <c r="N2" s="8"/>
      <c r="O2" s="12"/>
    </row>
    <row r="3" spans="1:15" ht="12.75">
      <c r="A3" s="8" t="s">
        <v>115</v>
      </c>
      <c r="B3" s="12"/>
      <c r="C3" s="8"/>
      <c r="D3" s="8"/>
      <c r="E3" s="8"/>
      <c r="F3" s="8"/>
      <c r="G3" s="8"/>
      <c r="H3" s="8"/>
      <c r="I3" s="8"/>
      <c r="J3" s="8"/>
      <c r="K3" s="8"/>
      <c r="L3" s="8"/>
      <c r="M3" s="8"/>
      <c r="N3" s="8"/>
      <c r="O3" s="12"/>
    </row>
    <row r="4" spans="1:15" ht="12.75">
      <c r="A4" s="4"/>
      <c r="B4" s="8"/>
      <c r="C4" s="8"/>
      <c r="D4" s="8"/>
      <c r="E4" s="8"/>
      <c r="F4" s="8"/>
      <c r="G4" s="8"/>
      <c r="H4" s="8"/>
      <c r="I4" s="8"/>
      <c r="J4" s="8"/>
      <c r="K4" s="8"/>
      <c r="L4" s="8"/>
      <c r="M4" s="8"/>
      <c r="N4" s="8"/>
      <c r="O4" s="4"/>
    </row>
    <row r="5" spans="1:15" ht="12.75">
      <c r="A5" s="13" t="s">
        <v>78</v>
      </c>
      <c r="B5" s="4"/>
      <c r="C5" s="9" t="s">
        <v>101</v>
      </c>
      <c r="D5" s="9" t="s">
        <v>102</v>
      </c>
      <c r="E5" s="9" t="s">
        <v>103</v>
      </c>
      <c r="F5" s="9" t="s">
        <v>104</v>
      </c>
      <c r="G5" s="9" t="s">
        <v>105</v>
      </c>
      <c r="H5" s="9" t="s">
        <v>106</v>
      </c>
      <c r="I5" s="9" t="s">
        <v>49</v>
      </c>
      <c r="J5" s="9" t="s">
        <v>107</v>
      </c>
      <c r="K5" s="9" t="s">
        <v>129</v>
      </c>
      <c r="L5" s="9" t="s">
        <v>108</v>
      </c>
      <c r="M5" s="9" t="s">
        <v>109</v>
      </c>
      <c r="N5" s="9" t="s">
        <v>110</v>
      </c>
      <c r="O5" s="9" t="s">
        <v>99</v>
      </c>
    </row>
    <row r="6" spans="1:15" ht="12.75">
      <c r="A6" s="2"/>
      <c r="B6" s="4" t="s">
        <v>85</v>
      </c>
      <c r="C6" s="4">
        <v>919</v>
      </c>
      <c r="D6" s="4">
        <f>6036+11+50</f>
        <v>6097</v>
      </c>
      <c r="E6" s="4">
        <v>178</v>
      </c>
      <c r="F6" s="4">
        <v>41</v>
      </c>
      <c r="G6" s="4">
        <v>475</v>
      </c>
      <c r="H6" s="4"/>
      <c r="I6" s="4">
        <v>80</v>
      </c>
      <c r="J6" s="4">
        <v>345</v>
      </c>
      <c r="K6" s="4">
        <v>85</v>
      </c>
      <c r="L6" s="4"/>
      <c r="M6" s="4">
        <v>540</v>
      </c>
      <c r="N6" s="4">
        <v>26</v>
      </c>
      <c r="O6" s="4">
        <f aca="true" t="shared" si="0" ref="O6:O20">SUM(C6:N6)</f>
        <v>8786</v>
      </c>
    </row>
    <row r="7" spans="1:15" ht="12.75">
      <c r="A7" s="4"/>
      <c r="B7" s="4" t="s">
        <v>91</v>
      </c>
      <c r="C7" s="4"/>
      <c r="D7" s="4"/>
      <c r="E7" s="4"/>
      <c r="F7" s="4">
        <v>1</v>
      </c>
      <c r="G7" s="4">
        <v>200</v>
      </c>
      <c r="H7" s="4"/>
      <c r="I7" s="4"/>
      <c r="J7" s="4">
        <v>1034</v>
      </c>
      <c r="K7" s="4">
        <v>139</v>
      </c>
      <c r="L7" s="4"/>
      <c r="M7" s="4"/>
      <c r="N7" s="4"/>
      <c r="O7" s="4">
        <f t="shared" si="0"/>
        <v>1374</v>
      </c>
    </row>
    <row r="8" spans="1:15" ht="12.75">
      <c r="A8" s="4"/>
      <c r="B8" s="4" t="s">
        <v>131</v>
      </c>
      <c r="C8" s="4">
        <v>84</v>
      </c>
      <c r="D8" s="4">
        <v>19510</v>
      </c>
      <c r="E8" s="4">
        <v>150</v>
      </c>
      <c r="F8" s="4"/>
      <c r="G8" s="4">
        <v>178</v>
      </c>
      <c r="H8" s="4">
        <v>145</v>
      </c>
      <c r="I8" s="4">
        <v>205</v>
      </c>
      <c r="J8" s="4">
        <v>161</v>
      </c>
      <c r="K8" s="4"/>
      <c r="L8" s="4">
        <v>600</v>
      </c>
      <c r="M8" s="4">
        <v>11</v>
      </c>
      <c r="N8" s="4"/>
      <c r="O8" s="4">
        <f t="shared" si="0"/>
        <v>21044</v>
      </c>
    </row>
    <row r="9" spans="1:15" ht="12.75">
      <c r="A9" s="4"/>
      <c r="B9" s="4" t="s">
        <v>92</v>
      </c>
      <c r="C9" s="4"/>
      <c r="D9" s="4">
        <v>126</v>
      </c>
      <c r="E9" s="4"/>
      <c r="F9" s="4"/>
      <c r="G9" s="4"/>
      <c r="H9" s="4"/>
      <c r="I9" s="4">
        <v>15</v>
      </c>
      <c r="J9" s="4">
        <v>15</v>
      </c>
      <c r="K9" s="4"/>
      <c r="L9" s="4"/>
      <c r="M9" s="4"/>
      <c r="N9" s="4"/>
      <c r="O9" s="4">
        <f t="shared" si="0"/>
        <v>156</v>
      </c>
    </row>
    <row r="10" spans="1:15" ht="12.75">
      <c r="A10" s="4"/>
      <c r="B10" s="43" t="s">
        <v>658</v>
      </c>
      <c r="C10" s="4">
        <v>308</v>
      </c>
      <c r="D10" s="4">
        <v>241</v>
      </c>
      <c r="E10" s="4"/>
      <c r="F10" s="4"/>
      <c r="G10" s="4"/>
      <c r="H10" s="4">
        <v>60</v>
      </c>
      <c r="I10" s="4"/>
      <c r="J10" s="4"/>
      <c r="K10" s="4"/>
      <c r="L10" s="4">
        <v>345</v>
      </c>
      <c r="M10" s="4"/>
      <c r="N10" s="4"/>
      <c r="O10" s="4">
        <f t="shared" si="0"/>
        <v>954</v>
      </c>
    </row>
    <row r="11" spans="1:15" ht="12.75">
      <c r="A11" s="4"/>
      <c r="B11" s="4" t="s">
        <v>86</v>
      </c>
      <c r="C11" s="4">
        <v>731</v>
      </c>
      <c r="D11" s="4">
        <v>2617</v>
      </c>
      <c r="E11" s="4">
        <v>45</v>
      </c>
      <c r="F11" s="4">
        <v>320</v>
      </c>
      <c r="G11" s="4">
        <v>358</v>
      </c>
      <c r="H11" s="4">
        <v>102</v>
      </c>
      <c r="I11" s="4">
        <v>390</v>
      </c>
      <c r="J11" s="4">
        <v>9</v>
      </c>
      <c r="K11" s="4">
        <v>601</v>
      </c>
      <c r="L11" s="4"/>
      <c r="M11" s="4">
        <v>303</v>
      </c>
      <c r="N11" s="4">
        <v>410</v>
      </c>
      <c r="O11" s="4">
        <f t="shared" si="0"/>
        <v>5886</v>
      </c>
    </row>
    <row r="12" spans="1:15" ht="12.75">
      <c r="A12" s="4"/>
      <c r="B12" s="4" t="s">
        <v>138</v>
      </c>
      <c r="C12" s="4"/>
      <c r="D12" s="4">
        <v>2828</v>
      </c>
      <c r="E12" s="4">
        <v>8</v>
      </c>
      <c r="F12" s="4">
        <v>11</v>
      </c>
      <c r="G12" s="4">
        <v>80</v>
      </c>
      <c r="H12" s="4"/>
      <c r="I12" s="4"/>
      <c r="J12" s="4">
        <v>250</v>
      </c>
      <c r="K12" s="4"/>
      <c r="L12" s="4"/>
      <c r="M12" s="4"/>
      <c r="N12" s="4"/>
      <c r="O12" s="4">
        <f t="shared" si="0"/>
        <v>3177</v>
      </c>
    </row>
    <row r="13" spans="1:15" ht="12.75">
      <c r="A13" s="4"/>
      <c r="B13" s="4" t="s">
        <v>133</v>
      </c>
      <c r="C13" s="4"/>
      <c r="D13" s="4"/>
      <c r="E13" s="4"/>
      <c r="F13" s="4">
        <v>79</v>
      </c>
      <c r="G13" s="4"/>
      <c r="H13" s="4"/>
      <c r="I13" s="4"/>
      <c r="J13" s="4"/>
      <c r="K13" s="4"/>
      <c r="L13" s="4"/>
      <c r="M13" s="4"/>
      <c r="N13" s="4"/>
      <c r="O13" s="4">
        <f t="shared" si="0"/>
        <v>79</v>
      </c>
    </row>
    <row r="14" spans="1:15" ht="12.75">
      <c r="A14" s="4"/>
      <c r="B14" s="4" t="s">
        <v>132</v>
      </c>
      <c r="C14" s="4"/>
      <c r="D14" s="4">
        <v>8478</v>
      </c>
      <c r="E14" s="4"/>
      <c r="F14" s="4"/>
      <c r="G14" s="4"/>
      <c r="H14" s="4"/>
      <c r="I14" s="4"/>
      <c r="J14" s="4">
        <v>300</v>
      </c>
      <c r="K14" s="4"/>
      <c r="L14" s="4"/>
      <c r="M14" s="4"/>
      <c r="N14" s="4">
        <v>40</v>
      </c>
      <c r="O14" s="4">
        <f t="shared" si="0"/>
        <v>8818</v>
      </c>
    </row>
    <row r="15" spans="1:15" ht="12.75">
      <c r="A15" s="4"/>
      <c r="B15" s="4" t="s">
        <v>136</v>
      </c>
      <c r="C15" s="4"/>
      <c r="D15" s="4">
        <v>1238</v>
      </c>
      <c r="E15" s="4"/>
      <c r="F15" s="4"/>
      <c r="G15" s="4">
        <v>376</v>
      </c>
      <c r="H15" s="4"/>
      <c r="I15" s="4"/>
      <c r="J15" s="4"/>
      <c r="K15" s="4"/>
      <c r="L15" s="4">
        <v>800</v>
      </c>
      <c r="M15" s="4"/>
      <c r="N15" s="4">
        <v>10</v>
      </c>
      <c r="O15" s="4">
        <f t="shared" si="0"/>
        <v>2424</v>
      </c>
    </row>
    <row r="16" spans="1:15" ht="12.75">
      <c r="A16" s="4"/>
      <c r="B16" s="4" t="s">
        <v>88</v>
      </c>
      <c r="C16" s="4">
        <v>12515</v>
      </c>
      <c r="D16" s="4">
        <v>3345</v>
      </c>
      <c r="E16" s="4">
        <v>36</v>
      </c>
      <c r="F16" s="4">
        <v>26</v>
      </c>
      <c r="G16" s="4">
        <v>110</v>
      </c>
      <c r="H16" s="4">
        <v>145</v>
      </c>
      <c r="I16" s="4"/>
      <c r="J16" s="4"/>
      <c r="K16" s="4">
        <v>22</v>
      </c>
      <c r="L16" s="4">
        <v>350</v>
      </c>
      <c r="M16" s="4">
        <v>416</v>
      </c>
      <c r="N16" s="4"/>
      <c r="O16" s="4">
        <f t="shared" si="0"/>
        <v>16965</v>
      </c>
    </row>
    <row r="17" spans="1:15" ht="12.75">
      <c r="A17" s="4"/>
      <c r="B17" s="43" t="s">
        <v>631</v>
      </c>
      <c r="C17" s="4">
        <v>8589</v>
      </c>
      <c r="D17" s="4">
        <v>1665</v>
      </c>
      <c r="E17" s="4"/>
      <c r="F17" s="4"/>
      <c r="G17" s="4"/>
      <c r="H17" s="4">
        <v>150</v>
      </c>
      <c r="I17" s="4"/>
      <c r="J17" s="4">
        <v>2271</v>
      </c>
      <c r="K17" s="4"/>
      <c r="L17" s="4"/>
      <c r="M17" s="4"/>
      <c r="N17" s="4"/>
      <c r="O17" s="4">
        <f t="shared" si="0"/>
        <v>12675</v>
      </c>
    </row>
    <row r="18" spans="1:15" ht="12.75">
      <c r="A18" s="4"/>
      <c r="B18" s="4" t="s">
        <v>137</v>
      </c>
      <c r="C18" s="4"/>
      <c r="D18" s="4">
        <v>888</v>
      </c>
      <c r="E18" s="4">
        <v>25</v>
      </c>
      <c r="F18" s="4"/>
      <c r="G18" s="4">
        <v>45</v>
      </c>
      <c r="H18" s="4">
        <v>65</v>
      </c>
      <c r="I18" s="4"/>
      <c r="J18" s="4">
        <v>145</v>
      </c>
      <c r="K18" s="4">
        <v>745</v>
      </c>
      <c r="L18" s="4">
        <v>2380</v>
      </c>
      <c r="M18" s="4">
        <v>443</v>
      </c>
      <c r="N18" s="4">
        <v>40</v>
      </c>
      <c r="O18" s="4">
        <f t="shared" si="0"/>
        <v>4776</v>
      </c>
    </row>
    <row r="19" spans="1:15" ht="12.75">
      <c r="A19" s="4"/>
      <c r="B19" s="4" t="s">
        <v>117</v>
      </c>
      <c r="C19" s="4"/>
      <c r="D19" s="4">
        <v>208</v>
      </c>
      <c r="E19" s="4"/>
      <c r="F19" s="4"/>
      <c r="G19" s="4"/>
      <c r="H19" s="4"/>
      <c r="I19" s="4">
        <v>25</v>
      </c>
      <c r="J19" s="4">
        <v>39</v>
      </c>
      <c r="K19" s="4"/>
      <c r="L19" s="4">
        <v>290</v>
      </c>
      <c r="M19" s="4"/>
      <c r="N19" s="4">
        <v>15</v>
      </c>
      <c r="O19" s="4">
        <f t="shared" si="0"/>
        <v>577</v>
      </c>
    </row>
    <row r="20" spans="1:15" ht="12.75">
      <c r="A20" s="4"/>
      <c r="B20" s="4" t="s">
        <v>48</v>
      </c>
      <c r="C20" s="4">
        <v>805</v>
      </c>
      <c r="D20" s="4">
        <v>2980</v>
      </c>
      <c r="E20" s="4">
        <v>7</v>
      </c>
      <c r="F20" s="4">
        <v>292</v>
      </c>
      <c r="G20" s="4">
        <v>508</v>
      </c>
      <c r="H20" s="4">
        <v>465</v>
      </c>
      <c r="I20" s="4">
        <v>695</v>
      </c>
      <c r="J20" s="4">
        <v>124</v>
      </c>
      <c r="K20" s="4">
        <v>80</v>
      </c>
      <c r="L20" s="4">
        <v>900</v>
      </c>
      <c r="M20" s="4">
        <v>193</v>
      </c>
      <c r="N20" s="4">
        <v>49</v>
      </c>
      <c r="O20" s="4">
        <f t="shared" si="0"/>
        <v>7098</v>
      </c>
    </row>
    <row r="21" spans="1:15" ht="12.75">
      <c r="A21" s="13"/>
      <c r="B21" s="4"/>
      <c r="C21" s="9"/>
      <c r="D21" s="9"/>
      <c r="E21" s="9"/>
      <c r="F21" s="9"/>
      <c r="G21" s="9"/>
      <c r="H21" s="9"/>
      <c r="I21" s="9"/>
      <c r="J21" s="9"/>
      <c r="K21" s="9"/>
      <c r="L21" s="9"/>
      <c r="M21" s="9"/>
      <c r="N21" s="9"/>
      <c r="O21" s="9"/>
    </row>
    <row r="22" spans="2:15" s="2" customFormat="1" ht="12.75">
      <c r="B22" s="2" t="s">
        <v>99</v>
      </c>
      <c r="C22" s="2">
        <f>SUM(C6:C20)</f>
        <v>23951</v>
      </c>
      <c r="D22" s="2">
        <f>SUM(D6:D20)</f>
        <v>50221</v>
      </c>
      <c r="E22" s="2">
        <f>SUM(E6:E20)</f>
        <v>449</v>
      </c>
      <c r="F22" s="2">
        <f aca="true" t="shared" si="1" ref="F22:O22">SUM(F6:F20)</f>
        <v>770</v>
      </c>
      <c r="G22" s="2">
        <f t="shared" si="1"/>
        <v>2330</v>
      </c>
      <c r="H22" s="2">
        <f t="shared" si="1"/>
        <v>1132</v>
      </c>
      <c r="I22" s="2">
        <f t="shared" si="1"/>
        <v>1410</v>
      </c>
      <c r="J22" s="2">
        <f t="shared" si="1"/>
        <v>4693</v>
      </c>
      <c r="K22" s="2">
        <f t="shared" si="1"/>
        <v>1672</v>
      </c>
      <c r="L22" s="2">
        <f t="shared" si="1"/>
        <v>5665</v>
      </c>
      <c r="M22" s="2">
        <f t="shared" si="1"/>
        <v>1906</v>
      </c>
      <c r="N22" s="2">
        <f t="shared" si="1"/>
        <v>590</v>
      </c>
      <c r="O22" s="2">
        <f t="shared" si="1"/>
        <v>94789</v>
      </c>
    </row>
    <row r="23" ht="12">
      <c r="O23" s="10"/>
    </row>
    <row r="24" spans="11:15" ht="12">
      <c r="K24" s="10"/>
      <c r="O24" s="14"/>
    </row>
    <row r="25" spans="3:15" ht="12">
      <c r="C25" s="10"/>
      <c r="D25" s="10"/>
      <c r="E25" s="10"/>
      <c r="F25" s="10"/>
      <c r="G25" s="10"/>
      <c r="H25" s="10"/>
      <c r="I25" s="10"/>
      <c r="J25" s="10"/>
      <c r="K25" s="10"/>
      <c r="L25" s="10"/>
      <c r="M25" s="10"/>
      <c r="N25" s="10"/>
      <c r="O25" s="19"/>
    </row>
    <row r="28" ht="12">
      <c r="D28" s="11"/>
    </row>
    <row r="33" ht="12">
      <c r="D33" s="11"/>
    </row>
    <row r="41" ht="12">
      <c r="D41" s="11"/>
    </row>
  </sheetData>
  <sheetProtection/>
  <printOptions gridLines="1" horizontalCentered="1"/>
  <pageMargins left="0.2" right="0.19" top="0.53" bottom="0.2" header="0.34" footer="0.2"/>
  <pageSetup horizontalDpi="600" verticalDpi="600" orientation="landscape" scale="95" r:id="rId1"/>
  <headerFooter alignWithMargins="0">
    <oddHeader>&amp;RAttachment B
</oddHeader>
  </headerFooter>
</worksheet>
</file>

<file path=xl/worksheets/sheet3.xml><?xml version="1.0" encoding="utf-8"?>
<worksheet xmlns="http://schemas.openxmlformats.org/spreadsheetml/2006/main" xmlns:r="http://schemas.openxmlformats.org/officeDocument/2006/relationships">
  <dimension ref="A1:J702"/>
  <sheetViews>
    <sheetView tabSelected="1" zoomScale="150" zoomScaleNormal="150" zoomScalePageLayoutView="0" workbookViewId="0" topLeftCell="C550">
      <selection activeCell="E567" sqref="E567"/>
    </sheetView>
  </sheetViews>
  <sheetFormatPr defaultColWidth="9.140625" defaultRowHeight="12.75"/>
  <cols>
    <col min="1" max="1" width="6.57421875" style="61" customWidth="1"/>
    <col min="2" max="2" width="35.8515625" style="34" customWidth="1"/>
    <col min="3" max="3" width="15.00390625" style="34" customWidth="1"/>
    <col min="4" max="4" width="103.421875" style="34" customWidth="1"/>
    <col min="5" max="5" width="12.7109375" style="165" customWidth="1"/>
    <col min="6" max="6" width="15.8515625" style="1" customWidth="1"/>
    <col min="7" max="7" width="10.00390625" style="34" customWidth="1"/>
    <col min="8" max="8" width="10.140625" style="43" bestFit="1" customWidth="1"/>
    <col min="9" max="16384" width="9.140625" style="34" customWidth="1"/>
  </cols>
  <sheetData>
    <row r="1" spans="1:5" ht="15" customHeight="1">
      <c r="A1" s="237" t="s">
        <v>619</v>
      </c>
      <c r="B1" s="238"/>
      <c r="C1" s="238"/>
      <c r="D1" s="238"/>
      <c r="E1" s="219" t="s">
        <v>671</v>
      </c>
    </row>
    <row r="2" spans="1:5" ht="15" customHeight="1">
      <c r="A2" s="199"/>
      <c r="B2" s="72"/>
      <c r="C2" s="72"/>
      <c r="D2" s="72"/>
      <c r="E2" s="219"/>
    </row>
    <row r="3" spans="1:10" s="1" customFormat="1" ht="12.75" customHeight="1">
      <c r="A3" s="199" t="s">
        <v>80</v>
      </c>
      <c r="B3" s="5" t="s">
        <v>81</v>
      </c>
      <c r="C3" s="5" t="s">
        <v>116</v>
      </c>
      <c r="D3" s="5" t="s">
        <v>82</v>
      </c>
      <c r="E3" s="6" t="s">
        <v>83</v>
      </c>
      <c r="G3" s="34"/>
      <c r="H3" s="43"/>
      <c r="I3" s="34"/>
      <c r="J3" s="34"/>
    </row>
    <row r="4" spans="1:10" s="1" customFormat="1" ht="12.75" customHeight="1">
      <c r="A4" s="118" t="s">
        <v>79</v>
      </c>
      <c r="B4" s="102" t="s">
        <v>85</v>
      </c>
      <c r="C4" s="86" t="s">
        <v>93</v>
      </c>
      <c r="D4" s="126" t="s">
        <v>450</v>
      </c>
      <c r="E4" s="121">
        <v>0.9</v>
      </c>
      <c r="F4" s="2"/>
      <c r="G4" s="34"/>
      <c r="H4" s="43"/>
      <c r="I4" s="34"/>
      <c r="J4" s="34"/>
    </row>
    <row r="5" spans="1:10" s="1" customFormat="1" ht="12.75" customHeight="1">
      <c r="A5" s="118" t="s">
        <v>79</v>
      </c>
      <c r="B5" s="102" t="s">
        <v>85</v>
      </c>
      <c r="C5" s="86" t="s">
        <v>93</v>
      </c>
      <c r="D5" s="125" t="s">
        <v>449</v>
      </c>
      <c r="E5" s="121">
        <v>0.935</v>
      </c>
      <c r="F5" s="2"/>
      <c r="G5" s="34"/>
      <c r="H5" s="43"/>
      <c r="I5" s="34"/>
      <c r="J5" s="34"/>
    </row>
    <row r="6" spans="1:10" s="1" customFormat="1" ht="12.75" customHeight="1">
      <c r="A6" s="61" t="s">
        <v>79</v>
      </c>
      <c r="B6" s="34" t="s">
        <v>85</v>
      </c>
      <c r="C6" s="41" t="s">
        <v>95</v>
      </c>
      <c r="D6" s="49" t="s">
        <v>640</v>
      </c>
      <c r="E6" s="165">
        <v>1</v>
      </c>
      <c r="G6" s="34"/>
      <c r="H6" s="43"/>
      <c r="I6" s="34"/>
      <c r="J6" s="34"/>
    </row>
    <row r="7" spans="1:10" s="1" customFormat="1" ht="12.75" customHeight="1">
      <c r="A7" s="118" t="s">
        <v>79</v>
      </c>
      <c r="B7" s="102" t="s">
        <v>85</v>
      </c>
      <c r="C7" s="86" t="s">
        <v>93</v>
      </c>
      <c r="D7" s="35" t="s">
        <v>402</v>
      </c>
      <c r="E7" s="143">
        <v>1</v>
      </c>
      <c r="F7" s="2"/>
      <c r="G7" s="34"/>
      <c r="H7" s="43"/>
      <c r="I7" s="34"/>
      <c r="J7" s="34"/>
    </row>
    <row r="8" spans="1:10" s="1" customFormat="1" ht="12.75" customHeight="1">
      <c r="A8" s="118" t="s">
        <v>79</v>
      </c>
      <c r="B8" s="102" t="s">
        <v>85</v>
      </c>
      <c r="C8" s="86" t="s">
        <v>93</v>
      </c>
      <c r="D8" s="35" t="s">
        <v>404</v>
      </c>
      <c r="E8" s="143">
        <v>1</v>
      </c>
      <c r="F8" s="2"/>
      <c r="G8" s="34"/>
      <c r="H8" s="43"/>
      <c r="I8" s="34"/>
      <c r="J8" s="34"/>
    </row>
    <row r="9" spans="1:10" s="1" customFormat="1" ht="12.75" customHeight="1">
      <c r="A9" s="118" t="s">
        <v>79</v>
      </c>
      <c r="B9" s="102" t="s">
        <v>85</v>
      </c>
      <c r="C9" s="86" t="s">
        <v>93</v>
      </c>
      <c r="D9" s="35" t="s">
        <v>405</v>
      </c>
      <c r="E9" s="143">
        <v>1</v>
      </c>
      <c r="F9" s="2"/>
      <c r="G9" s="34"/>
      <c r="H9" s="43"/>
      <c r="I9" s="34"/>
      <c r="J9" s="34"/>
    </row>
    <row r="10" spans="1:10" s="1" customFormat="1" ht="12.75" customHeight="1">
      <c r="A10" s="118" t="s">
        <v>79</v>
      </c>
      <c r="B10" s="102" t="s">
        <v>85</v>
      </c>
      <c r="C10" s="86" t="s">
        <v>93</v>
      </c>
      <c r="D10" s="50" t="s">
        <v>414</v>
      </c>
      <c r="E10" s="120">
        <v>1</v>
      </c>
      <c r="F10" s="2"/>
      <c r="G10" s="34"/>
      <c r="H10" s="43"/>
      <c r="I10" s="34"/>
      <c r="J10" s="34"/>
    </row>
    <row r="11" spans="1:10" s="1" customFormat="1" ht="12.75" customHeight="1">
      <c r="A11" s="118" t="s">
        <v>79</v>
      </c>
      <c r="B11" s="102" t="s">
        <v>85</v>
      </c>
      <c r="C11" s="86" t="s">
        <v>93</v>
      </c>
      <c r="D11" s="71" t="s">
        <v>415</v>
      </c>
      <c r="E11" s="121">
        <v>1</v>
      </c>
      <c r="F11" s="2"/>
      <c r="G11" s="34"/>
      <c r="H11" s="43"/>
      <c r="I11" s="34"/>
      <c r="J11" s="34"/>
    </row>
    <row r="12" spans="1:10" s="1" customFormat="1" ht="12.75" customHeight="1">
      <c r="A12" s="53" t="s">
        <v>343</v>
      </c>
      <c r="B12" s="102" t="s">
        <v>85</v>
      </c>
      <c r="C12" s="86" t="s">
        <v>93</v>
      </c>
      <c r="D12" s="50" t="s">
        <v>166</v>
      </c>
      <c r="E12" s="121">
        <v>1</v>
      </c>
      <c r="F12" s="2"/>
      <c r="G12" s="34"/>
      <c r="H12" s="43"/>
      <c r="I12" s="34"/>
      <c r="J12" s="34"/>
    </row>
    <row r="13" spans="1:10" s="1" customFormat="1" ht="12.75" customHeight="1">
      <c r="A13" s="118" t="s">
        <v>79</v>
      </c>
      <c r="B13" s="102" t="s">
        <v>85</v>
      </c>
      <c r="C13" s="86" t="s">
        <v>93</v>
      </c>
      <c r="D13" s="85" t="s">
        <v>476</v>
      </c>
      <c r="E13" s="121">
        <v>1</v>
      </c>
      <c r="F13" s="2"/>
      <c r="G13" s="34"/>
      <c r="H13" s="43"/>
      <c r="I13" s="34"/>
      <c r="J13" s="34"/>
    </row>
    <row r="14" spans="1:10" s="1" customFormat="1" ht="12.75" customHeight="1">
      <c r="A14" s="118" t="s">
        <v>79</v>
      </c>
      <c r="B14" s="102" t="s">
        <v>85</v>
      </c>
      <c r="C14" s="86" t="s">
        <v>93</v>
      </c>
      <c r="D14" s="102" t="s">
        <v>477</v>
      </c>
      <c r="E14" s="147">
        <v>1</v>
      </c>
      <c r="F14" s="2"/>
      <c r="G14" s="34"/>
      <c r="H14" s="43"/>
      <c r="I14" s="34"/>
      <c r="J14" s="34"/>
    </row>
    <row r="15" spans="1:10" s="1" customFormat="1" ht="12.75" customHeight="1">
      <c r="A15" s="118" t="s">
        <v>79</v>
      </c>
      <c r="B15" s="55" t="s">
        <v>85</v>
      </c>
      <c r="C15" s="86" t="s">
        <v>93</v>
      </c>
      <c r="D15" s="56" t="s">
        <v>488</v>
      </c>
      <c r="E15" s="121">
        <v>1</v>
      </c>
      <c r="F15" s="2"/>
      <c r="G15" s="34"/>
      <c r="H15" s="43"/>
      <c r="I15" s="34"/>
      <c r="J15" s="34"/>
    </row>
    <row r="16" spans="1:10" s="1" customFormat="1" ht="12.75" customHeight="1">
      <c r="A16" s="118" t="s">
        <v>79</v>
      </c>
      <c r="B16" s="55" t="s">
        <v>85</v>
      </c>
      <c r="C16" s="86" t="s">
        <v>93</v>
      </c>
      <c r="D16" s="56" t="s">
        <v>489</v>
      </c>
      <c r="E16" s="121">
        <v>1</v>
      </c>
      <c r="F16" s="2"/>
      <c r="G16" s="34"/>
      <c r="H16" s="43"/>
      <c r="I16" s="34"/>
      <c r="J16" s="34"/>
    </row>
    <row r="17" spans="1:10" s="1" customFormat="1" ht="12.75" customHeight="1">
      <c r="A17" s="118" t="s">
        <v>79</v>
      </c>
      <c r="B17" s="55" t="s">
        <v>85</v>
      </c>
      <c r="C17" s="86" t="s">
        <v>93</v>
      </c>
      <c r="D17" s="55" t="s">
        <v>494</v>
      </c>
      <c r="E17" s="142">
        <v>1</v>
      </c>
      <c r="F17" s="2"/>
      <c r="G17" s="34"/>
      <c r="H17" s="43"/>
      <c r="I17" s="34"/>
      <c r="J17" s="34"/>
    </row>
    <row r="18" spans="1:6" ht="12.75" customHeight="1">
      <c r="A18" s="118" t="s">
        <v>79</v>
      </c>
      <c r="B18" s="82" t="s">
        <v>85</v>
      </c>
      <c r="C18" s="86" t="s">
        <v>93</v>
      </c>
      <c r="D18" s="82" t="s">
        <v>501</v>
      </c>
      <c r="E18" s="121">
        <v>1</v>
      </c>
      <c r="F18" s="2"/>
    </row>
    <row r="19" spans="1:6" ht="12.75" customHeight="1">
      <c r="A19" s="118" t="s">
        <v>79</v>
      </c>
      <c r="B19" s="102" t="s">
        <v>85</v>
      </c>
      <c r="C19" s="86" t="s">
        <v>93</v>
      </c>
      <c r="D19" s="125" t="s">
        <v>447</v>
      </c>
      <c r="E19" s="121">
        <v>1.1</v>
      </c>
      <c r="F19" s="2"/>
    </row>
    <row r="20" spans="1:5" ht="12.75" customHeight="1">
      <c r="A20" s="118" t="s">
        <v>79</v>
      </c>
      <c r="B20" s="77" t="s">
        <v>85</v>
      </c>
      <c r="C20" s="75" t="s">
        <v>97</v>
      </c>
      <c r="D20" s="88" t="s">
        <v>548</v>
      </c>
      <c r="E20" s="228">
        <v>2</v>
      </c>
    </row>
    <row r="21" spans="1:6" ht="12.75" customHeight="1">
      <c r="A21" s="118" t="s">
        <v>79</v>
      </c>
      <c r="B21" s="102" t="s">
        <v>85</v>
      </c>
      <c r="C21" s="86" t="s">
        <v>93</v>
      </c>
      <c r="D21" s="35" t="s">
        <v>403</v>
      </c>
      <c r="E21" s="143">
        <v>2</v>
      </c>
      <c r="F21" s="2"/>
    </row>
    <row r="22" spans="1:6" ht="12.75">
      <c r="A22" s="118" t="s">
        <v>79</v>
      </c>
      <c r="B22" s="102" t="s">
        <v>85</v>
      </c>
      <c r="C22" s="86" t="s">
        <v>93</v>
      </c>
      <c r="D22" s="82" t="s">
        <v>283</v>
      </c>
      <c r="E22" s="121">
        <v>2</v>
      </c>
      <c r="F22" s="2"/>
    </row>
    <row r="23" spans="1:6" ht="25.5">
      <c r="A23" s="118" t="s">
        <v>79</v>
      </c>
      <c r="B23" s="55" t="s">
        <v>85</v>
      </c>
      <c r="C23" s="180" t="s">
        <v>93</v>
      </c>
      <c r="D23" s="71" t="s">
        <v>424</v>
      </c>
      <c r="E23" s="145">
        <v>2</v>
      </c>
      <c r="F23" s="2"/>
    </row>
    <row r="24" spans="1:6" ht="12.75">
      <c r="A24" s="118" t="s">
        <v>79</v>
      </c>
      <c r="B24" s="55" t="s">
        <v>85</v>
      </c>
      <c r="C24" s="86" t="s">
        <v>93</v>
      </c>
      <c r="D24" s="56" t="s">
        <v>492</v>
      </c>
      <c r="E24" s="121">
        <v>2</v>
      </c>
      <c r="F24" s="2"/>
    </row>
    <row r="25" spans="1:6" ht="12.75">
      <c r="A25" s="118" t="s">
        <v>79</v>
      </c>
      <c r="B25" s="56" t="s">
        <v>85</v>
      </c>
      <c r="C25" s="86" t="s">
        <v>93</v>
      </c>
      <c r="D25" s="56" t="s">
        <v>175</v>
      </c>
      <c r="E25" s="121">
        <v>2</v>
      </c>
      <c r="F25" s="2"/>
    </row>
    <row r="26" spans="1:6" ht="12.75">
      <c r="A26" s="118" t="s">
        <v>79</v>
      </c>
      <c r="B26" s="102" t="s">
        <v>85</v>
      </c>
      <c r="C26" s="180" t="s">
        <v>93</v>
      </c>
      <c r="D26" s="125" t="s">
        <v>662</v>
      </c>
      <c r="E26" s="121">
        <v>2.5</v>
      </c>
      <c r="F26" s="2"/>
    </row>
    <row r="27" spans="1:6" ht="12.75">
      <c r="A27" s="118" t="s">
        <v>79</v>
      </c>
      <c r="B27" s="55" t="s">
        <v>85</v>
      </c>
      <c r="C27" s="86" t="s">
        <v>93</v>
      </c>
      <c r="D27" s="55" t="s">
        <v>350</v>
      </c>
      <c r="E27" s="142">
        <v>3</v>
      </c>
      <c r="F27" s="2"/>
    </row>
    <row r="28" spans="1:6" ht="12.75">
      <c r="A28" s="118" t="s">
        <v>79</v>
      </c>
      <c r="B28" s="102" t="s">
        <v>85</v>
      </c>
      <c r="C28" s="86" t="s">
        <v>93</v>
      </c>
      <c r="D28" s="109" t="s">
        <v>391</v>
      </c>
      <c r="E28" s="122">
        <v>3</v>
      </c>
      <c r="F28" s="2"/>
    </row>
    <row r="29" spans="1:6" ht="12.75">
      <c r="A29" s="118" t="s">
        <v>79</v>
      </c>
      <c r="B29" s="102" t="s">
        <v>85</v>
      </c>
      <c r="C29" s="86" t="s">
        <v>93</v>
      </c>
      <c r="D29" s="114" t="s">
        <v>172</v>
      </c>
      <c r="E29" s="122">
        <v>3</v>
      </c>
      <c r="F29" s="2"/>
    </row>
    <row r="30" spans="1:6" ht="25.5">
      <c r="A30" s="118" t="s">
        <v>79</v>
      </c>
      <c r="B30" s="102" t="s">
        <v>85</v>
      </c>
      <c r="C30" s="180" t="s">
        <v>93</v>
      </c>
      <c r="D30" s="71" t="s">
        <v>423</v>
      </c>
      <c r="E30" s="145">
        <v>3</v>
      </c>
      <c r="F30" s="2"/>
    </row>
    <row r="31" spans="1:6" ht="12.75">
      <c r="A31" s="118" t="s">
        <v>79</v>
      </c>
      <c r="B31" s="55" t="s">
        <v>85</v>
      </c>
      <c r="C31" s="180" t="s">
        <v>93</v>
      </c>
      <c r="D31" s="56" t="s">
        <v>487</v>
      </c>
      <c r="E31" s="121">
        <v>3</v>
      </c>
      <c r="F31" s="2"/>
    </row>
    <row r="32" spans="1:6" ht="12.75">
      <c r="A32" s="118" t="s">
        <v>79</v>
      </c>
      <c r="B32" s="55" t="s">
        <v>85</v>
      </c>
      <c r="C32" s="180" t="s">
        <v>93</v>
      </c>
      <c r="D32" s="56" t="s">
        <v>229</v>
      </c>
      <c r="E32" s="121">
        <v>3</v>
      </c>
      <c r="F32" s="2"/>
    </row>
    <row r="33" spans="1:6" ht="12.75">
      <c r="A33" s="118" t="s">
        <v>79</v>
      </c>
      <c r="B33" s="102" t="s">
        <v>85</v>
      </c>
      <c r="C33" s="180" t="s">
        <v>93</v>
      </c>
      <c r="D33" s="71" t="s">
        <v>422</v>
      </c>
      <c r="E33" s="145">
        <v>3.6</v>
      </c>
      <c r="F33" s="2"/>
    </row>
    <row r="34" spans="1:10" s="1" customFormat="1" ht="12.75">
      <c r="A34" s="118" t="s">
        <v>79</v>
      </c>
      <c r="B34" s="77" t="s">
        <v>85</v>
      </c>
      <c r="C34" s="75" t="s">
        <v>97</v>
      </c>
      <c r="D34" s="88" t="s">
        <v>549</v>
      </c>
      <c r="E34" s="229">
        <v>4</v>
      </c>
      <c r="G34" s="34"/>
      <c r="H34" s="43"/>
      <c r="I34" s="34"/>
      <c r="J34" s="34"/>
    </row>
    <row r="35" spans="1:10" s="1" customFormat="1" ht="25.5">
      <c r="A35" s="118" t="s">
        <v>79</v>
      </c>
      <c r="B35" s="197" t="s">
        <v>85</v>
      </c>
      <c r="C35" s="75" t="s">
        <v>97</v>
      </c>
      <c r="D35" s="88" t="s">
        <v>550</v>
      </c>
      <c r="E35" s="228">
        <v>4</v>
      </c>
      <c r="G35" s="34"/>
      <c r="H35" s="43"/>
      <c r="I35" s="34"/>
      <c r="J35" s="34"/>
    </row>
    <row r="36" spans="1:10" s="1" customFormat="1" ht="12.75">
      <c r="A36" s="118" t="s">
        <v>79</v>
      </c>
      <c r="B36" s="102" t="s">
        <v>85</v>
      </c>
      <c r="C36" s="180" t="s">
        <v>93</v>
      </c>
      <c r="D36" s="109" t="s">
        <v>392</v>
      </c>
      <c r="E36" s="122">
        <v>4</v>
      </c>
      <c r="F36" s="2"/>
      <c r="G36" s="34"/>
      <c r="H36" s="43"/>
      <c r="I36" s="34"/>
      <c r="J36" s="34"/>
    </row>
    <row r="37" spans="1:10" s="1" customFormat="1" ht="12.75">
      <c r="A37" s="118" t="s">
        <v>79</v>
      </c>
      <c r="B37" s="55" t="s">
        <v>85</v>
      </c>
      <c r="C37" s="180" t="s">
        <v>93</v>
      </c>
      <c r="D37" s="71" t="s">
        <v>425</v>
      </c>
      <c r="E37" s="145">
        <v>4</v>
      </c>
      <c r="F37" s="2"/>
      <c r="G37" s="34"/>
      <c r="H37" s="43"/>
      <c r="I37" s="34"/>
      <c r="J37" s="34"/>
    </row>
    <row r="38" spans="1:10" s="1" customFormat="1" ht="12.75">
      <c r="A38" s="118" t="s">
        <v>79</v>
      </c>
      <c r="B38" s="102" t="s">
        <v>85</v>
      </c>
      <c r="C38" s="180" t="s">
        <v>93</v>
      </c>
      <c r="D38" s="55" t="s">
        <v>434</v>
      </c>
      <c r="E38" s="142">
        <v>4</v>
      </c>
      <c r="F38" s="2"/>
      <c r="G38" s="34"/>
      <c r="H38" s="43"/>
      <c r="I38" s="34"/>
      <c r="J38" s="34"/>
    </row>
    <row r="39" spans="1:10" s="1" customFormat="1" ht="12.75">
      <c r="A39" s="118" t="s">
        <v>79</v>
      </c>
      <c r="B39" s="102" t="s">
        <v>85</v>
      </c>
      <c r="C39" s="180" t="s">
        <v>93</v>
      </c>
      <c r="D39" s="55" t="s">
        <v>144</v>
      </c>
      <c r="E39" s="121">
        <v>4</v>
      </c>
      <c r="F39" s="2"/>
      <c r="G39" s="34"/>
      <c r="H39" s="43"/>
      <c r="I39" s="34"/>
      <c r="J39" s="34"/>
    </row>
    <row r="40" spans="1:10" s="1" customFormat="1" ht="12.75">
      <c r="A40" s="118" t="s">
        <v>79</v>
      </c>
      <c r="B40" s="102" t="s">
        <v>85</v>
      </c>
      <c r="C40" s="180" t="s">
        <v>93</v>
      </c>
      <c r="D40" s="35" t="s">
        <v>470</v>
      </c>
      <c r="E40" s="143">
        <v>4</v>
      </c>
      <c r="F40" s="2"/>
      <c r="G40" s="34"/>
      <c r="H40" s="43"/>
      <c r="I40" s="34"/>
      <c r="J40" s="34"/>
    </row>
    <row r="41" spans="1:10" s="1" customFormat="1" ht="12.75">
      <c r="A41" s="118" t="s">
        <v>79</v>
      </c>
      <c r="B41" s="55" t="s">
        <v>85</v>
      </c>
      <c r="C41" s="180" t="s">
        <v>93</v>
      </c>
      <c r="D41" s="55" t="s">
        <v>493</v>
      </c>
      <c r="E41" s="142">
        <v>4</v>
      </c>
      <c r="F41" s="2"/>
      <c r="G41" s="34"/>
      <c r="H41" s="43"/>
      <c r="I41" s="34"/>
      <c r="J41" s="34"/>
    </row>
    <row r="42" spans="1:10" s="1" customFormat="1" ht="12.75">
      <c r="A42" s="118" t="s">
        <v>79</v>
      </c>
      <c r="B42" s="102" t="s">
        <v>85</v>
      </c>
      <c r="C42" s="180" t="s">
        <v>93</v>
      </c>
      <c r="D42" s="114" t="s">
        <v>162</v>
      </c>
      <c r="E42" s="122">
        <v>5</v>
      </c>
      <c r="F42" s="2"/>
      <c r="G42" s="34"/>
      <c r="H42" s="43"/>
      <c r="I42" s="34"/>
      <c r="J42" s="34"/>
    </row>
    <row r="43" spans="1:10" s="1" customFormat="1" ht="12.75">
      <c r="A43" s="118" t="s">
        <v>79</v>
      </c>
      <c r="B43" s="102" t="s">
        <v>85</v>
      </c>
      <c r="C43" s="180" t="s">
        <v>93</v>
      </c>
      <c r="D43" s="71" t="s">
        <v>455</v>
      </c>
      <c r="E43" s="146">
        <v>5</v>
      </c>
      <c r="F43" s="2"/>
      <c r="G43" s="34"/>
      <c r="H43" s="43"/>
      <c r="I43" s="34"/>
      <c r="J43" s="34"/>
    </row>
    <row r="44" spans="1:10" s="1" customFormat="1" ht="12.75">
      <c r="A44" s="118" t="s">
        <v>79</v>
      </c>
      <c r="B44" s="102" t="s">
        <v>85</v>
      </c>
      <c r="C44" s="180" t="s">
        <v>93</v>
      </c>
      <c r="D44" s="71" t="s">
        <v>456</v>
      </c>
      <c r="E44" s="146">
        <v>5</v>
      </c>
      <c r="F44" s="2"/>
      <c r="G44" s="34"/>
      <c r="H44" s="43"/>
      <c r="I44" s="34"/>
      <c r="J44" s="34"/>
    </row>
    <row r="45" spans="1:10" s="1" customFormat="1" ht="12.75">
      <c r="A45" s="118" t="s">
        <v>79</v>
      </c>
      <c r="B45" s="102" t="s">
        <v>85</v>
      </c>
      <c r="C45" s="180" t="s">
        <v>93</v>
      </c>
      <c r="D45" s="82" t="s">
        <v>471</v>
      </c>
      <c r="E45" s="121">
        <v>5</v>
      </c>
      <c r="F45" s="2"/>
      <c r="G45" s="34"/>
      <c r="H45" s="43"/>
      <c r="I45" s="34"/>
      <c r="J45" s="34"/>
    </row>
    <row r="46" spans="1:10" s="1" customFormat="1" ht="12.75">
      <c r="A46" s="118" t="s">
        <v>79</v>
      </c>
      <c r="B46" s="55" t="s">
        <v>85</v>
      </c>
      <c r="C46" s="180" t="s">
        <v>93</v>
      </c>
      <c r="D46" s="55" t="s">
        <v>486</v>
      </c>
      <c r="E46" s="142">
        <v>5</v>
      </c>
      <c r="F46" s="2"/>
      <c r="G46" s="34"/>
      <c r="H46" s="43"/>
      <c r="I46" s="34"/>
      <c r="J46" s="34"/>
    </row>
    <row r="47" spans="1:10" s="1" customFormat="1" ht="38.25">
      <c r="A47" s="118" t="s">
        <v>79</v>
      </c>
      <c r="B47" s="102" t="s">
        <v>85</v>
      </c>
      <c r="C47" s="180" t="s">
        <v>93</v>
      </c>
      <c r="D47" s="125" t="s">
        <v>451</v>
      </c>
      <c r="E47" s="121">
        <v>5.8</v>
      </c>
      <c r="F47" s="2"/>
      <c r="G47" s="34"/>
      <c r="H47" s="43"/>
      <c r="I47" s="34"/>
      <c r="J47" s="34"/>
    </row>
    <row r="48" spans="1:10" s="1" customFormat="1" ht="38.25">
      <c r="A48" s="118" t="s">
        <v>79</v>
      </c>
      <c r="B48" s="102" t="s">
        <v>85</v>
      </c>
      <c r="C48" s="180" t="s">
        <v>93</v>
      </c>
      <c r="D48" s="84" t="s">
        <v>446</v>
      </c>
      <c r="E48" s="121">
        <v>5.854</v>
      </c>
      <c r="F48" s="2"/>
      <c r="G48" s="34"/>
      <c r="H48" s="43"/>
      <c r="I48" s="34"/>
      <c r="J48" s="34"/>
    </row>
    <row r="49" spans="1:10" s="1" customFormat="1" ht="25.5">
      <c r="A49" s="118" t="s">
        <v>79</v>
      </c>
      <c r="B49" s="197" t="s">
        <v>85</v>
      </c>
      <c r="C49" s="75" t="s">
        <v>97</v>
      </c>
      <c r="D49" s="88" t="s">
        <v>547</v>
      </c>
      <c r="E49" s="228">
        <v>6</v>
      </c>
      <c r="G49" s="34"/>
      <c r="H49" s="43"/>
      <c r="I49" s="34"/>
      <c r="J49" s="34"/>
    </row>
    <row r="50" spans="1:10" s="43" customFormat="1" ht="12.75">
      <c r="A50" s="118" t="s">
        <v>79</v>
      </c>
      <c r="B50" s="31" t="s">
        <v>85</v>
      </c>
      <c r="C50" s="181" t="s">
        <v>98</v>
      </c>
      <c r="D50" s="80" t="s">
        <v>654</v>
      </c>
      <c r="E50" s="164">
        <v>6</v>
      </c>
      <c r="F50" s="2"/>
      <c r="G50" s="34"/>
      <c r="I50" s="34"/>
      <c r="J50" s="34"/>
    </row>
    <row r="51" spans="1:10" s="43" customFormat="1" ht="12.75">
      <c r="A51" s="118" t="s">
        <v>79</v>
      </c>
      <c r="B51" s="55" t="s">
        <v>85</v>
      </c>
      <c r="C51" s="180" t="s">
        <v>93</v>
      </c>
      <c r="D51" s="56" t="s">
        <v>173</v>
      </c>
      <c r="E51" s="121">
        <v>6</v>
      </c>
      <c r="F51" s="2"/>
      <c r="G51" s="34"/>
      <c r="I51" s="34"/>
      <c r="J51" s="34"/>
    </row>
    <row r="52" spans="1:10" s="43" customFormat="1" ht="12.75">
      <c r="A52" s="118" t="s">
        <v>79</v>
      </c>
      <c r="B52" s="31" t="s">
        <v>85</v>
      </c>
      <c r="C52" s="181" t="s">
        <v>111</v>
      </c>
      <c r="D52" s="31" t="s">
        <v>252</v>
      </c>
      <c r="E52" s="164">
        <v>7</v>
      </c>
      <c r="F52" s="1"/>
      <c r="G52" s="34"/>
      <c r="I52" s="34"/>
      <c r="J52" s="34"/>
    </row>
    <row r="53" spans="1:10" s="43" customFormat="1" ht="12.75">
      <c r="A53" s="118" t="s">
        <v>79</v>
      </c>
      <c r="B53" s="102" t="s">
        <v>85</v>
      </c>
      <c r="C53" s="180" t="s">
        <v>93</v>
      </c>
      <c r="D53" s="53" t="s">
        <v>355</v>
      </c>
      <c r="E53" s="121">
        <v>7</v>
      </c>
      <c r="F53" s="2"/>
      <c r="G53" s="34"/>
      <c r="I53" s="34"/>
      <c r="J53" s="34"/>
    </row>
    <row r="54" spans="1:10" s="43" customFormat="1" ht="12.75">
      <c r="A54" s="118" t="s">
        <v>79</v>
      </c>
      <c r="B54" s="31" t="s">
        <v>85</v>
      </c>
      <c r="C54" s="182" t="s">
        <v>96</v>
      </c>
      <c r="D54" s="80" t="s">
        <v>238</v>
      </c>
      <c r="E54" s="230">
        <v>7</v>
      </c>
      <c r="F54" s="2"/>
      <c r="G54" s="34"/>
      <c r="I54" s="34"/>
      <c r="J54" s="34"/>
    </row>
    <row r="55" spans="1:10" s="43" customFormat="1" ht="12.75">
      <c r="A55" s="118" t="s">
        <v>79</v>
      </c>
      <c r="B55" s="35" t="s">
        <v>85</v>
      </c>
      <c r="C55" s="180" t="s">
        <v>93</v>
      </c>
      <c r="D55" s="35" t="s">
        <v>386</v>
      </c>
      <c r="E55" s="143">
        <v>8</v>
      </c>
      <c r="F55" s="2"/>
      <c r="G55" s="34"/>
      <c r="I55" s="34"/>
      <c r="J55" s="34"/>
    </row>
    <row r="56" spans="1:10" s="43" customFormat="1" ht="12.75">
      <c r="A56" s="118" t="s">
        <v>79</v>
      </c>
      <c r="B56" s="55" t="s">
        <v>85</v>
      </c>
      <c r="C56" s="180" t="s">
        <v>93</v>
      </c>
      <c r="D56" s="56" t="s">
        <v>15</v>
      </c>
      <c r="E56" s="121">
        <v>8</v>
      </c>
      <c r="F56" s="2"/>
      <c r="G56" s="34"/>
      <c r="I56" s="34"/>
      <c r="J56" s="34"/>
    </row>
    <row r="57" spans="1:10" s="43" customFormat="1" ht="12.75">
      <c r="A57" s="118" t="s">
        <v>79</v>
      </c>
      <c r="B57" s="55" t="s">
        <v>85</v>
      </c>
      <c r="C57" s="180" t="s">
        <v>93</v>
      </c>
      <c r="D57" s="55" t="s">
        <v>493</v>
      </c>
      <c r="E57" s="142">
        <v>8</v>
      </c>
      <c r="F57" s="2"/>
      <c r="G57" s="34"/>
      <c r="I57" s="34"/>
      <c r="J57" s="34"/>
    </row>
    <row r="58" spans="1:10" s="43" customFormat="1" ht="12.75">
      <c r="A58" s="118" t="s">
        <v>79</v>
      </c>
      <c r="B58" s="186" t="s">
        <v>85</v>
      </c>
      <c r="C58" s="182" t="s">
        <v>96</v>
      </c>
      <c r="D58" s="80" t="s">
        <v>594</v>
      </c>
      <c r="E58" s="231">
        <v>8</v>
      </c>
      <c r="F58" s="2"/>
      <c r="G58" s="34"/>
      <c r="I58" s="34"/>
      <c r="J58" s="34"/>
    </row>
    <row r="59" spans="1:10" s="43" customFormat="1" ht="12.75">
      <c r="A59" s="118" t="s">
        <v>79</v>
      </c>
      <c r="B59" s="102" t="s">
        <v>85</v>
      </c>
      <c r="C59" s="180" t="s">
        <v>93</v>
      </c>
      <c r="D59" s="45" t="s">
        <v>356</v>
      </c>
      <c r="E59" s="121">
        <v>8.5</v>
      </c>
      <c r="F59" s="2"/>
      <c r="G59" s="34"/>
      <c r="I59" s="34"/>
      <c r="J59" s="34"/>
    </row>
    <row r="60" spans="1:10" s="43" customFormat="1" ht="12.75">
      <c r="A60" s="118" t="s">
        <v>79</v>
      </c>
      <c r="B60" s="102" t="s">
        <v>85</v>
      </c>
      <c r="C60" s="180" t="s">
        <v>93</v>
      </c>
      <c r="D60" s="35" t="s">
        <v>469</v>
      </c>
      <c r="E60" s="143">
        <v>9</v>
      </c>
      <c r="F60" s="2"/>
      <c r="G60" s="34"/>
      <c r="I60" s="34"/>
      <c r="J60" s="34"/>
    </row>
    <row r="61" spans="1:10" s="43" customFormat="1" ht="12.75">
      <c r="A61" s="118" t="s">
        <v>79</v>
      </c>
      <c r="B61" s="102" t="s">
        <v>85</v>
      </c>
      <c r="C61" s="180" t="s">
        <v>93</v>
      </c>
      <c r="D61" s="35" t="s">
        <v>472</v>
      </c>
      <c r="E61" s="143">
        <v>9</v>
      </c>
      <c r="F61" s="2"/>
      <c r="G61" s="34"/>
      <c r="I61" s="34"/>
      <c r="J61" s="34"/>
    </row>
    <row r="62" spans="1:10" s="43" customFormat="1" ht="12.75">
      <c r="A62" s="118" t="s">
        <v>79</v>
      </c>
      <c r="B62" s="42" t="s">
        <v>85</v>
      </c>
      <c r="C62" s="183" t="s">
        <v>51</v>
      </c>
      <c r="D62" s="90" t="s">
        <v>312</v>
      </c>
      <c r="E62" s="220">
        <v>10</v>
      </c>
      <c r="F62" s="1"/>
      <c r="G62" s="34"/>
      <c r="I62" s="34"/>
      <c r="J62" s="34"/>
    </row>
    <row r="63" spans="1:10" s="43" customFormat="1" ht="12.75">
      <c r="A63" s="118" t="s">
        <v>79</v>
      </c>
      <c r="B63" s="42" t="s">
        <v>85</v>
      </c>
      <c r="C63" s="184" t="s">
        <v>51</v>
      </c>
      <c r="D63" s="90" t="s">
        <v>313</v>
      </c>
      <c r="E63" s="220">
        <v>10</v>
      </c>
      <c r="F63" s="1"/>
      <c r="G63" s="34"/>
      <c r="I63" s="34"/>
      <c r="J63" s="34"/>
    </row>
    <row r="64" spans="1:10" s="43" customFormat="1" ht="12.75">
      <c r="A64" s="118" t="s">
        <v>79</v>
      </c>
      <c r="B64" s="42" t="s">
        <v>85</v>
      </c>
      <c r="C64" s="185" t="s">
        <v>51</v>
      </c>
      <c r="D64" s="26" t="s">
        <v>194</v>
      </c>
      <c r="E64" s="164">
        <v>10</v>
      </c>
      <c r="F64" s="1"/>
      <c r="G64" s="34"/>
      <c r="I64" s="34"/>
      <c r="J64" s="34"/>
    </row>
    <row r="65" spans="1:10" s="43" customFormat="1" ht="12.75">
      <c r="A65" s="118" t="s">
        <v>79</v>
      </c>
      <c r="B65" s="50" t="s">
        <v>85</v>
      </c>
      <c r="C65" s="181" t="s">
        <v>98</v>
      </c>
      <c r="D65" s="80" t="s">
        <v>268</v>
      </c>
      <c r="E65" s="164">
        <v>10</v>
      </c>
      <c r="F65" s="1"/>
      <c r="G65" s="1"/>
      <c r="H65" s="2"/>
      <c r="I65" s="1"/>
      <c r="J65" s="1"/>
    </row>
    <row r="66" spans="1:10" s="43" customFormat="1" ht="12.75">
      <c r="A66" s="118" t="s">
        <v>79</v>
      </c>
      <c r="B66" s="50" t="s">
        <v>85</v>
      </c>
      <c r="C66" s="181" t="s">
        <v>98</v>
      </c>
      <c r="D66" s="80" t="s">
        <v>339</v>
      </c>
      <c r="E66" s="164">
        <v>10</v>
      </c>
      <c r="F66" s="2"/>
      <c r="G66" s="34"/>
      <c r="I66" s="34"/>
      <c r="J66" s="34"/>
    </row>
    <row r="67" spans="1:10" s="43" customFormat="1" ht="12.75">
      <c r="A67" s="118" t="s">
        <v>79</v>
      </c>
      <c r="B67" s="102" t="s">
        <v>85</v>
      </c>
      <c r="C67" s="180" t="s">
        <v>93</v>
      </c>
      <c r="D67" s="50" t="s">
        <v>164</v>
      </c>
      <c r="E67" s="121">
        <v>10</v>
      </c>
      <c r="F67" s="2"/>
      <c r="G67" s="34"/>
      <c r="I67" s="34"/>
      <c r="J67" s="34"/>
    </row>
    <row r="68" spans="1:10" s="43" customFormat="1" ht="12.75">
      <c r="A68" s="118" t="s">
        <v>79</v>
      </c>
      <c r="B68" s="102" t="s">
        <v>85</v>
      </c>
      <c r="C68" s="180" t="s">
        <v>93</v>
      </c>
      <c r="D68" s="105" t="s">
        <v>521</v>
      </c>
      <c r="E68" s="148">
        <v>10</v>
      </c>
      <c r="F68" s="1"/>
      <c r="G68" s="34"/>
      <c r="I68" s="34"/>
      <c r="J68" s="34"/>
    </row>
    <row r="69" spans="1:10" s="43" customFormat="1" ht="25.5">
      <c r="A69" s="118" t="s">
        <v>79</v>
      </c>
      <c r="B69" s="102" t="s">
        <v>85</v>
      </c>
      <c r="C69" s="180" t="s">
        <v>93</v>
      </c>
      <c r="D69" s="71" t="s">
        <v>445</v>
      </c>
      <c r="E69" s="121">
        <v>11.2</v>
      </c>
      <c r="F69" s="2"/>
      <c r="G69" s="34"/>
      <c r="I69" s="34"/>
      <c r="J69" s="34"/>
    </row>
    <row r="70" spans="1:10" s="43" customFormat="1" ht="12.75">
      <c r="A70" s="40" t="s">
        <v>89</v>
      </c>
      <c r="B70" s="34" t="s">
        <v>85</v>
      </c>
      <c r="C70" s="181" t="s">
        <v>111</v>
      </c>
      <c r="D70" s="31" t="s">
        <v>646</v>
      </c>
      <c r="E70" s="164">
        <v>12</v>
      </c>
      <c r="F70" s="1"/>
      <c r="G70" s="34"/>
      <c r="I70" s="34"/>
      <c r="J70" s="34"/>
    </row>
    <row r="71" spans="1:10" s="43" customFormat="1" ht="12.75">
      <c r="A71" s="85" t="s">
        <v>84</v>
      </c>
      <c r="B71" s="35" t="s">
        <v>85</v>
      </c>
      <c r="C71" s="180" t="s">
        <v>93</v>
      </c>
      <c r="D71" s="56" t="s">
        <v>663</v>
      </c>
      <c r="E71" s="121">
        <v>12</v>
      </c>
      <c r="F71" s="2"/>
      <c r="G71" s="34"/>
      <c r="I71" s="34"/>
      <c r="J71" s="34"/>
    </row>
    <row r="72" spans="1:10" s="43" customFormat="1" ht="12.75">
      <c r="A72" s="40" t="s">
        <v>79</v>
      </c>
      <c r="B72" s="31" t="s">
        <v>85</v>
      </c>
      <c r="C72" s="186" t="s">
        <v>130</v>
      </c>
      <c r="D72" s="80" t="s">
        <v>26</v>
      </c>
      <c r="E72" s="164">
        <v>15</v>
      </c>
      <c r="F72" s="1"/>
      <c r="G72" s="34"/>
      <c r="I72" s="34"/>
      <c r="J72" s="34"/>
    </row>
    <row r="73" spans="1:10" s="43" customFormat="1" ht="38.25">
      <c r="A73" s="186" t="s">
        <v>79</v>
      </c>
      <c r="B73" s="102" t="s">
        <v>85</v>
      </c>
      <c r="C73" s="180" t="s">
        <v>93</v>
      </c>
      <c r="D73" s="125" t="s">
        <v>454</v>
      </c>
      <c r="E73" s="121">
        <v>15</v>
      </c>
      <c r="F73" s="2"/>
      <c r="G73" s="34"/>
      <c r="I73" s="34"/>
      <c r="J73" s="34"/>
    </row>
    <row r="74" spans="1:10" s="43" customFormat="1" ht="12.75">
      <c r="A74" s="61" t="s">
        <v>79</v>
      </c>
      <c r="B74" s="34" t="s">
        <v>85</v>
      </c>
      <c r="C74" s="182" t="s">
        <v>95</v>
      </c>
      <c r="D74" s="49" t="s">
        <v>602</v>
      </c>
      <c r="E74" s="165">
        <v>20</v>
      </c>
      <c r="F74" s="2"/>
      <c r="G74" s="1"/>
      <c r="H74" s="2"/>
      <c r="I74" s="1"/>
      <c r="J74" s="1"/>
    </row>
    <row r="75" spans="1:10" s="43" customFormat="1" ht="12.75">
      <c r="A75" s="61" t="s">
        <v>79</v>
      </c>
      <c r="B75" s="34" t="s">
        <v>85</v>
      </c>
      <c r="C75" s="182" t="s">
        <v>95</v>
      </c>
      <c r="D75" s="49" t="s">
        <v>606</v>
      </c>
      <c r="E75" s="165">
        <v>20</v>
      </c>
      <c r="F75" s="2"/>
      <c r="G75" s="34"/>
      <c r="I75" s="34"/>
      <c r="J75" s="34"/>
    </row>
    <row r="76" spans="1:10" s="43" customFormat="1" ht="12.75">
      <c r="A76" s="40" t="s">
        <v>79</v>
      </c>
      <c r="B76" s="31" t="s">
        <v>85</v>
      </c>
      <c r="C76" s="181" t="s">
        <v>111</v>
      </c>
      <c r="D76" s="31" t="s">
        <v>624</v>
      </c>
      <c r="E76" s="164">
        <v>20</v>
      </c>
      <c r="F76" s="1"/>
      <c r="G76" s="34"/>
      <c r="I76" s="34"/>
      <c r="J76" s="34"/>
    </row>
    <row r="77" spans="1:10" s="43" customFormat="1" ht="12.75">
      <c r="A77" s="40" t="s">
        <v>79</v>
      </c>
      <c r="B77" s="102" t="s">
        <v>85</v>
      </c>
      <c r="C77" s="180" t="s">
        <v>93</v>
      </c>
      <c r="D77" s="82" t="s">
        <v>457</v>
      </c>
      <c r="E77" s="146">
        <v>20</v>
      </c>
      <c r="F77" s="2"/>
      <c r="G77" s="34"/>
      <c r="I77" s="34"/>
      <c r="J77" s="34"/>
    </row>
    <row r="78" spans="1:10" s="43" customFormat="1" ht="12.75">
      <c r="A78" s="40" t="s">
        <v>79</v>
      </c>
      <c r="B78" s="102" t="s">
        <v>85</v>
      </c>
      <c r="C78" s="180" t="s">
        <v>93</v>
      </c>
      <c r="D78" s="35" t="s">
        <v>467</v>
      </c>
      <c r="E78" s="143">
        <v>20</v>
      </c>
      <c r="F78" s="2"/>
      <c r="G78" s="34"/>
      <c r="I78" s="34"/>
      <c r="J78" s="34"/>
    </row>
    <row r="79" spans="1:10" s="43" customFormat="1" ht="12.75">
      <c r="A79" s="40" t="s">
        <v>79</v>
      </c>
      <c r="B79" s="31" t="s">
        <v>85</v>
      </c>
      <c r="C79" s="181" t="s">
        <v>111</v>
      </c>
      <c r="D79" s="31" t="s">
        <v>253</v>
      </c>
      <c r="E79" s="164">
        <v>22</v>
      </c>
      <c r="F79" s="1"/>
      <c r="G79" s="34"/>
      <c r="I79" s="34"/>
      <c r="J79" s="34"/>
    </row>
    <row r="80" spans="1:10" s="43" customFormat="1" ht="12.75">
      <c r="A80" s="200" t="s">
        <v>79</v>
      </c>
      <c r="B80" s="64" t="s">
        <v>85</v>
      </c>
      <c r="C80" s="183" t="s">
        <v>51</v>
      </c>
      <c r="D80" s="24" t="s">
        <v>6</v>
      </c>
      <c r="E80" s="221">
        <v>25</v>
      </c>
      <c r="F80" s="1"/>
      <c r="G80" s="34"/>
      <c r="I80" s="34"/>
      <c r="J80" s="34"/>
    </row>
    <row r="81" spans="1:10" s="43" customFormat="1" ht="12.75">
      <c r="A81" s="79" t="s">
        <v>79</v>
      </c>
      <c r="B81" s="42" t="s">
        <v>85</v>
      </c>
      <c r="C81" s="183" t="s">
        <v>51</v>
      </c>
      <c r="D81" s="25" t="s">
        <v>314</v>
      </c>
      <c r="E81" s="222">
        <v>25</v>
      </c>
      <c r="F81" s="1"/>
      <c r="G81" s="34"/>
      <c r="I81" s="34"/>
      <c r="J81" s="34"/>
    </row>
    <row r="82" spans="1:5" ht="12.75">
      <c r="A82" s="40" t="s">
        <v>79</v>
      </c>
      <c r="B82" s="31" t="s">
        <v>85</v>
      </c>
      <c r="C82" s="186" t="s">
        <v>130</v>
      </c>
      <c r="D82" s="80" t="s">
        <v>128</v>
      </c>
      <c r="E82" s="164">
        <v>25</v>
      </c>
    </row>
    <row r="83" spans="1:6" ht="12.75">
      <c r="A83" s="201" t="s">
        <v>79</v>
      </c>
      <c r="B83" s="137" t="s">
        <v>85</v>
      </c>
      <c r="C83" s="53" t="s">
        <v>90</v>
      </c>
      <c r="D83" s="80" t="s">
        <v>335</v>
      </c>
      <c r="E83" s="232">
        <v>25</v>
      </c>
      <c r="F83" s="2"/>
    </row>
    <row r="84" spans="1:6" ht="12.75">
      <c r="A84" s="202" t="s">
        <v>79</v>
      </c>
      <c r="B84" s="26" t="s">
        <v>85</v>
      </c>
      <c r="C84" s="53" t="s">
        <v>90</v>
      </c>
      <c r="D84" s="80" t="s">
        <v>333</v>
      </c>
      <c r="E84" s="232">
        <v>25</v>
      </c>
      <c r="F84" s="2"/>
    </row>
    <row r="85" spans="1:6" ht="12.75">
      <c r="A85" s="202" t="s">
        <v>79</v>
      </c>
      <c r="B85" s="102" t="s">
        <v>85</v>
      </c>
      <c r="C85" s="180" t="s">
        <v>93</v>
      </c>
      <c r="D85" s="109" t="s">
        <v>390</v>
      </c>
      <c r="E85" s="122">
        <v>25</v>
      </c>
      <c r="F85" s="2"/>
    </row>
    <row r="86" spans="1:6" ht="12.75">
      <c r="A86" s="202" t="s">
        <v>79</v>
      </c>
      <c r="B86" s="102" t="s">
        <v>85</v>
      </c>
      <c r="C86" s="180" t="s">
        <v>93</v>
      </c>
      <c r="D86" s="56" t="s">
        <v>63</v>
      </c>
      <c r="E86" s="143">
        <v>25</v>
      </c>
      <c r="F86" s="2"/>
    </row>
    <row r="87" spans="1:5" ht="25.5">
      <c r="A87" s="198" t="s">
        <v>79</v>
      </c>
      <c r="B87" s="197" t="s">
        <v>85</v>
      </c>
      <c r="C87" s="75" t="s">
        <v>97</v>
      </c>
      <c r="D87" s="76" t="s">
        <v>551</v>
      </c>
      <c r="E87" s="52">
        <f>20+6</f>
        <v>26</v>
      </c>
    </row>
    <row r="88" spans="1:6" ht="14.25" customHeight="1">
      <c r="A88" s="198" t="s">
        <v>79</v>
      </c>
      <c r="B88" s="102" t="s">
        <v>85</v>
      </c>
      <c r="C88" s="180" t="s">
        <v>93</v>
      </c>
      <c r="D88" s="45" t="s">
        <v>359</v>
      </c>
      <c r="E88" s="120">
        <v>28</v>
      </c>
      <c r="F88" s="2"/>
    </row>
    <row r="89" spans="1:6" ht="12.75">
      <c r="A89" s="198" t="s">
        <v>79</v>
      </c>
      <c r="B89" s="102" t="s">
        <v>85</v>
      </c>
      <c r="C89" s="180" t="s">
        <v>93</v>
      </c>
      <c r="D89" s="35" t="s">
        <v>433</v>
      </c>
      <c r="E89" s="143">
        <v>28</v>
      </c>
      <c r="F89" s="2"/>
    </row>
    <row r="90" spans="1:5" ht="12.75">
      <c r="A90" s="198" t="s">
        <v>79</v>
      </c>
      <c r="B90" s="31" t="s">
        <v>85</v>
      </c>
      <c r="C90" s="181" t="s">
        <v>124</v>
      </c>
      <c r="D90" s="80" t="s">
        <v>307</v>
      </c>
      <c r="E90" s="164">
        <v>29</v>
      </c>
    </row>
    <row r="91" spans="1:6" ht="25.5">
      <c r="A91" s="198" t="s">
        <v>79</v>
      </c>
      <c r="B91" s="102" t="s">
        <v>85</v>
      </c>
      <c r="C91" s="180" t="s">
        <v>93</v>
      </c>
      <c r="D91" s="125" t="s">
        <v>452</v>
      </c>
      <c r="E91" s="121">
        <v>29.775</v>
      </c>
      <c r="F91" s="2"/>
    </row>
    <row r="92" spans="1:10" s="1" customFormat="1" ht="12.75">
      <c r="A92" s="202" t="s">
        <v>79</v>
      </c>
      <c r="B92" s="26" t="s">
        <v>85</v>
      </c>
      <c r="C92" s="53" t="s">
        <v>90</v>
      </c>
      <c r="D92" s="159" t="s">
        <v>332</v>
      </c>
      <c r="E92" s="233">
        <v>32</v>
      </c>
      <c r="F92" s="2"/>
      <c r="G92" s="34"/>
      <c r="H92" s="43"/>
      <c r="I92" s="34"/>
      <c r="J92" s="34"/>
    </row>
    <row r="93" spans="1:6" ht="12.75">
      <c r="A93" s="202" t="s">
        <v>79</v>
      </c>
      <c r="B93" s="102" t="s">
        <v>85</v>
      </c>
      <c r="C93" s="180" t="s">
        <v>93</v>
      </c>
      <c r="D93" s="71" t="s">
        <v>60</v>
      </c>
      <c r="E93" s="146">
        <v>32</v>
      </c>
      <c r="F93" s="2"/>
    </row>
    <row r="94" spans="1:5" ht="12.75">
      <c r="A94" s="40" t="s">
        <v>89</v>
      </c>
      <c r="B94" s="34" t="s">
        <v>85</v>
      </c>
      <c r="C94" s="181" t="s">
        <v>111</v>
      </c>
      <c r="D94" s="31" t="s">
        <v>645</v>
      </c>
      <c r="E94" s="164">
        <v>34</v>
      </c>
    </row>
    <row r="95" spans="1:6" ht="12.75">
      <c r="A95" s="202" t="s">
        <v>79</v>
      </c>
      <c r="B95" s="102" t="s">
        <v>85</v>
      </c>
      <c r="C95" s="180" t="s">
        <v>93</v>
      </c>
      <c r="D95" s="45" t="s">
        <v>228</v>
      </c>
      <c r="E95" s="120">
        <v>35</v>
      </c>
      <c r="F95" s="2"/>
    </row>
    <row r="96" spans="1:6" ht="12.75">
      <c r="A96" s="202" t="s">
        <v>79</v>
      </c>
      <c r="B96" s="55" t="s">
        <v>85</v>
      </c>
      <c r="C96" s="180" t="s">
        <v>93</v>
      </c>
      <c r="D96" s="56" t="s">
        <v>165</v>
      </c>
      <c r="E96" s="121">
        <v>42</v>
      </c>
      <c r="F96" s="2"/>
    </row>
    <row r="97" spans="1:5" ht="12.75">
      <c r="A97" s="202" t="s">
        <v>79</v>
      </c>
      <c r="B97" s="107" t="s">
        <v>85</v>
      </c>
      <c r="C97" s="180" t="s">
        <v>93</v>
      </c>
      <c r="D97" s="130" t="s">
        <v>523</v>
      </c>
      <c r="E97" s="151">
        <v>42</v>
      </c>
    </row>
    <row r="98" spans="1:5" ht="12.75">
      <c r="A98" s="40" t="s">
        <v>79</v>
      </c>
      <c r="B98" s="31" t="s">
        <v>85</v>
      </c>
      <c r="C98" s="186" t="s">
        <v>130</v>
      </c>
      <c r="D98" s="80" t="s">
        <v>77</v>
      </c>
      <c r="E98" s="164">
        <v>45</v>
      </c>
    </row>
    <row r="99" spans="1:5" ht="12.75">
      <c r="A99" s="85" t="s">
        <v>84</v>
      </c>
      <c r="B99" s="55" t="s">
        <v>85</v>
      </c>
      <c r="C99" s="180" t="s">
        <v>93</v>
      </c>
      <c r="D99" s="85" t="s">
        <v>513</v>
      </c>
      <c r="E99" s="74">
        <v>45</v>
      </c>
    </row>
    <row r="100" spans="1:6" ht="12.75">
      <c r="A100" s="203" t="s">
        <v>79</v>
      </c>
      <c r="B100" s="26" t="s">
        <v>85</v>
      </c>
      <c r="C100" s="53" t="s">
        <v>90</v>
      </c>
      <c r="D100" s="159" t="s">
        <v>583</v>
      </c>
      <c r="E100" s="234">
        <v>50</v>
      </c>
      <c r="F100" s="2"/>
    </row>
    <row r="101" spans="1:5" ht="12.75">
      <c r="A101" s="204" t="s">
        <v>79</v>
      </c>
      <c r="B101" s="35" t="s">
        <v>85</v>
      </c>
      <c r="C101" s="180" t="s">
        <v>93</v>
      </c>
      <c r="D101" s="111" t="s">
        <v>525</v>
      </c>
      <c r="E101" s="129">
        <v>50</v>
      </c>
    </row>
    <row r="102" spans="1:6" ht="12.75">
      <c r="A102" s="204" t="s">
        <v>79</v>
      </c>
      <c r="B102" s="102" t="s">
        <v>85</v>
      </c>
      <c r="C102" s="180" t="s">
        <v>93</v>
      </c>
      <c r="D102" s="35" t="s">
        <v>282</v>
      </c>
      <c r="E102" s="143">
        <v>55</v>
      </c>
      <c r="F102" s="2"/>
    </row>
    <row r="103" spans="1:5" ht="12.75">
      <c r="A103" s="204" t="s">
        <v>79</v>
      </c>
      <c r="B103" s="197" t="s">
        <v>85</v>
      </c>
      <c r="C103" s="75" t="s">
        <v>97</v>
      </c>
      <c r="D103" s="75" t="s">
        <v>664</v>
      </c>
      <c r="E103" s="52">
        <v>56</v>
      </c>
    </row>
    <row r="104" spans="1:6" ht="12.75">
      <c r="A104" s="204" t="s">
        <v>79</v>
      </c>
      <c r="B104" s="102" t="s">
        <v>85</v>
      </c>
      <c r="C104" s="180" t="s">
        <v>93</v>
      </c>
      <c r="D104" s="35" t="s">
        <v>473</v>
      </c>
      <c r="E104" s="143">
        <v>59</v>
      </c>
      <c r="F104" s="2"/>
    </row>
    <row r="105" spans="1:6" ht="25.5">
      <c r="A105" s="204" t="s">
        <v>79</v>
      </c>
      <c r="B105" s="102" t="s">
        <v>85</v>
      </c>
      <c r="C105" s="180" t="s">
        <v>93</v>
      </c>
      <c r="D105" s="125" t="s">
        <v>453</v>
      </c>
      <c r="E105" s="121">
        <v>78</v>
      </c>
      <c r="F105" s="2"/>
    </row>
    <row r="106" spans="1:6" ht="12.75">
      <c r="A106" s="204" t="s">
        <v>79</v>
      </c>
      <c r="B106" s="102" t="s">
        <v>85</v>
      </c>
      <c r="C106" s="180" t="s">
        <v>93</v>
      </c>
      <c r="D106" s="56" t="s">
        <v>174</v>
      </c>
      <c r="E106" s="121">
        <v>78</v>
      </c>
      <c r="F106" s="2"/>
    </row>
    <row r="107" spans="1:5" ht="25.5">
      <c r="A107" s="204" t="s">
        <v>79</v>
      </c>
      <c r="B107" s="197" t="s">
        <v>85</v>
      </c>
      <c r="C107" s="75" t="s">
        <v>97</v>
      </c>
      <c r="D107" s="75" t="s">
        <v>545</v>
      </c>
      <c r="E107" s="52">
        <v>80</v>
      </c>
    </row>
    <row r="108" spans="1:6" ht="12.75">
      <c r="A108" s="204" t="s">
        <v>79</v>
      </c>
      <c r="B108" s="41" t="s">
        <v>85</v>
      </c>
      <c r="C108" s="182" t="s">
        <v>96</v>
      </c>
      <c r="D108" s="62" t="s">
        <v>535</v>
      </c>
      <c r="E108" s="165">
        <v>95</v>
      </c>
      <c r="F108" s="2"/>
    </row>
    <row r="109" spans="1:10" s="1" customFormat="1" ht="12.75">
      <c r="A109" s="204" t="s">
        <v>79</v>
      </c>
      <c r="B109" s="102" t="s">
        <v>85</v>
      </c>
      <c r="C109" s="180" t="s">
        <v>93</v>
      </c>
      <c r="D109" s="78" t="s">
        <v>498</v>
      </c>
      <c r="E109" s="121">
        <v>120</v>
      </c>
      <c r="F109" s="2"/>
      <c r="G109" s="34"/>
      <c r="H109" s="43"/>
      <c r="I109" s="34"/>
      <c r="J109" s="34"/>
    </row>
    <row r="110" spans="1:10" s="1" customFormat="1" ht="12.75" customHeight="1">
      <c r="A110" s="118" t="s">
        <v>342</v>
      </c>
      <c r="B110" s="102" t="s">
        <v>85</v>
      </c>
      <c r="C110" s="180" t="s">
        <v>93</v>
      </c>
      <c r="D110" s="78" t="s">
        <v>496</v>
      </c>
      <c r="E110" s="121">
        <v>133</v>
      </c>
      <c r="F110" s="2"/>
      <c r="G110" s="34"/>
      <c r="H110" s="43"/>
      <c r="I110" s="34"/>
      <c r="J110" s="34"/>
    </row>
    <row r="111" spans="1:6" ht="12.75">
      <c r="A111" s="202" t="s">
        <v>79</v>
      </c>
      <c r="B111" s="26" t="s">
        <v>85</v>
      </c>
      <c r="C111" s="53" t="s">
        <v>90</v>
      </c>
      <c r="D111" s="80" t="s">
        <v>334</v>
      </c>
      <c r="E111" s="234">
        <v>158</v>
      </c>
      <c r="F111" s="2"/>
    </row>
    <row r="112" spans="1:10" s="1" customFormat="1" ht="12.75">
      <c r="A112" s="40" t="s">
        <v>79</v>
      </c>
      <c r="B112" s="33" t="s">
        <v>85</v>
      </c>
      <c r="C112" s="186" t="s">
        <v>123</v>
      </c>
      <c r="D112" s="87" t="s">
        <v>565</v>
      </c>
      <c r="E112" s="164">
        <v>163</v>
      </c>
      <c r="G112" s="34"/>
      <c r="H112" s="43"/>
      <c r="I112" s="34"/>
      <c r="J112" s="34"/>
    </row>
    <row r="113" spans="2:5" ht="12.75">
      <c r="B113" s="31" t="s">
        <v>85</v>
      </c>
      <c r="C113" s="186" t="s">
        <v>65</v>
      </c>
      <c r="D113" s="80" t="s">
        <v>222</v>
      </c>
      <c r="E113" s="164">
        <f>70+125+3</f>
        <v>198</v>
      </c>
    </row>
    <row r="114" spans="1:6" ht="38.25">
      <c r="A114" s="186" t="s">
        <v>79</v>
      </c>
      <c r="B114" s="102" t="s">
        <v>85</v>
      </c>
      <c r="C114" s="180" t="s">
        <v>93</v>
      </c>
      <c r="D114" s="35" t="s">
        <v>406</v>
      </c>
      <c r="E114" s="143">
        <v>225</v>
      </c>
      <c r="F114" s="2"/>
    </row>
    <row r="115" spans="1:5" ht="12.75">
      <c r="A115" s="40" t="s">
        <v>89</v>
      </c>
      <c r="B115" s="34" t="s">
        <v>85</v>
      </c>
      <c r="C115" s="181" t="s">
        <v>111</v>
      </c>
      <c r="D115" s="31" t="s">
        <v>644</v>
      </c>
      <c r="E115" s="164">
        <v>250</v>
      </c>
    </row>
    <row r="116" spans="1:6" ht="12.75">
      <c r="A116" s="203" t="s">
        <v>79</v>
      </c>
      <c r="B116" s="26" t="s">
        <v>85</v>
      </c>
      <c r="C116" s="53" t="s">
        <v>90</v>
      </c>
      <c r="D116" s="159" t="s">
        <v>584</v>
      </c>
      <c r="E116" s="234">
        <v>250</v>
      </c>
      <c r="F116" s="2"/>
    </row>
    <row r="117" spans="1:6" ht="12.75">
      <c r="A117" s="61" t="s">
        <v>79</v>
      </c>
      <c r="B117" s="41" t="s">
        <v>85</v>
      </c>
      <c r="C117" s="182" t="s">
        <v>96</v>
      </c>
      <c r="D117" s="62" t="s">
        <v>272</v>
      </c>
      <c r="E117" s="165">
        <v>365</v>
      </c>
      <c r="F117" s="2"/>
    </row>
    <row r="118" spans="1:6" ht="12.75">
      <c r="A118" s="78" t="s">
        <v>84</v>
      </c>
      <c r="B118" s="102" t="s">
        <v>85</v>
      </c>
      <c r="C118" s="180" t="s">
        <v>93</v>
      </c>
      <c r="D118" s="78" t="s">
        <v>495</v>
      </c>
      <c r="E118" s="121">
        <v>427</v>
      </c>
      <c r="F118" s="2"/>
    </row>
    <row r="119" spans="1:5" ht="12.75">
      <c r="A119" s="186" t="s">
        <v>79</v>
      </c>
      <c r="B119" s="186" t="s">
        <v>85</v>
      </c>
      <c r="C119" s="186" t="s">
        <v>123</v>
      </c>
      <c r="D119" s="80" t="s">
        <v>665</v>
      </c>
      <c r="E119" s="164">
        <v>529</v>
      </c>
    </row>
    <row r="120" spans="1:6" ht="12.75">
      <c r="A120" s="78" t="s">
        <v>84</v>
      </c>
      <c r="B120" s="102" t="s">
        <v>85</v>
      </c>
      <c r="C120" s="180" t="s">
        <v>93</v>
      </c>
      <c r="D120" s="78" t="s">
        <v>44</v>
      </c>
      <c r="E120" s="121">
        <v>4270</v>
      </c>
      <c r="F120" s="2"/>
    </row>
    <row r="121" spans="1:5" ht="12.75">
      <c r="A121" s="40" t="s">
        <v>89</v>
      </c>
      <c r="B121" s="31" t="s">
        <v>50</v>
      </c>
      <c r="C121" s="181" t="s">
        <v>111</v>
      </c>
      <c r="D121" s="31" t="s">
        <v>647</v>
      </c>
      <c r="E121" s="164">
        <v>29</v>
      </c>
    </row>
    <row r="122" spans="1:5" ht="12.75">
      <c r="A122" s="40" t="s">
        <v>84</v>
      </c>
      <c r="B122" s="31" t="s">
        <v>50</v>
      </c>
      <c r="C122" s="186" t="s">
        <v>130</v>
      </c>
      <c r="D122" s="80" t="s">
        <v>125</v>
      </c>
      <c r="E122" s="164">
        <v>139</v>
      </c>
    </row>
    <row r="123" spans="1:5" ht="12.75">
      <c r="A123" s="40" t="s">
        <v>84</v>
      </c>
      <c r="B123" s="31" t="s">
        <v>620</v>
      </c>
      <c r="C123" s="181" t="s">
        <v>111</v>
      </c>
      <c r="D123" s="31" t="s">
        <v>643</v>
      </c>
      <c r="E123" s="164">
        <v>55</v>
      </c>
    </row>
    <row r="124" spans="1:5" ht="12.75">
      <c r="A124" s="40" t="s">
        <v>84</v>
      </c>
      <c r="B124" s="31" t="s">
        <v>620</v>
      </c>
      <c r="C124" s="181" t="s">
        <v>111</v>
      </c>
      <c r="D124" s="31" t="s">
        <v>181</v>
      </c>
      <c r="E124" s="164">
        <v>950</v>
      </c>
    </row>
    <row r="125" spans="1:6" ht="12.75">
      <c r="A125" s="40" t="s">
        <v>79</v>
      </c>
      <c r="B125" s="40" t="s">
        <v>205</v>
      </c>
      <c r="C125" s="182" t="s">
        <v>96</v>
      </c>
      <c r="D125" s="80" t="s">
        <v>206</v>
      </c>
      <c r="E125" s="231">
        <v>200</v>
      </c>
      <c r="F125" s="2"/>
    </row>
    <row r="126" spans="1:6" ht="12.75">
      <c r="A126" s="61" t="s">
        <v>79</v>
      </c>
      <c r="B126" s="34" t="s">
        <v>642</v>
      </c>
      <c r="C126" s="182" t="s">
        <v>95</v>
      </c>
      <c r="D126" s="49" t="s">
        <v>603</v>
      </c>
      <c r="E126" s="165">
        <v>1</v>
      </c>
      <c r="F126" s="2"/>
    </row>
    <row r="127" spans="1:7" ht="12.75">
      <c r="A127" s="40" t="s">
        <v>79</v>
      </c>
      <c r="B127" s="31" t="s">
        <v>131</v>
      </c>
      <c r="C127" s="186" t="s">
        <v>112</v>
      </c>
      <c r="D127" s="31" t="s">
        <v>198</v>
      </c>
      <c r="E127" s="223">
        <v>2</v>
      </c>
      <c r="G127" s="73"/>
    </row>
    <row r="128" spans="1:7" ht="12.75">
      <c r="A128" s="40" t="s">
        <v>84</v>
      </c>
      <c r="B128" s="31" t="s">
        <v>131</v>
      </c>
      <c r="C128" s="186" t="s">
        <v>112</v>
      </c>
      <c r="D128" s="80" t="s">
        <v>556</v>
      </c>
      <c r="E128" s="164">
        <v>2</v>
      </c>
      <c r="G128" s="73"/>
    </row>
    <row r="129" spans="1:6" ht="12.75">
      <c r="A129" s="118" t="s">
        <v>79</v>
      </c>
      <c r="B129" s="101" t="s">
        <v>131</v>
      </c>
      <c r="C129" s="180" t="s">
        <v>93</v>
      </c>
      <c r="D129" s="114" t="s">
        <v>177</v>
      </c>
      <c r="E129" s="122">
        <v>4</v>
      </c>
      <c r="F129" s="2"/>
    </row>
    <row r="130" spans="1:7" ht="12.75">
      <c r="A130" s="40" t="s">
        <v>89</v>
      </c>
      <c r="B130" s="31" t="s">
        <v>131</v>
      </c>
      <c r="C130" s="186" t="s">
        <v>112</v>
      </c>
      <c r="D130" s="31" t="s">
        <v>127</v>
      </c>
      <c r="E130" s="164">
        <v>5</v>
      </c>
      <c r="G130" s="73"/>
    </row>
    <row r="131" spans="1:6" ht="12.75">
      <c r="A131" s="118" t="s">
        <v>79</v>
      </c>
      <c r="B131" s="35" t="s">
        <v>131</v>
      </c>
      <c r="C131" s="180" t="s">
        <v>93</v>
      </c>
      <c r="D131" s="35" t="s">
        <v>75</v>
      </c>
      <c r="E131" s="120">
        <v>5</v>
      </c>
      <c r="F131" s="2"/>
    </row>
    <row r="132" spans="1:6" ht="11.25" customHeight="1">
      <c r="A132" s="124" t="s">
        <v>342</v>
      </c>
      <c r="B132" s="55" t="s">
        <v>131</v>
      </c>
      <c r="C132" s="180" t="s">
        <v>93</v>
      </c>
      <c r="D132" s="56" t="s">
        <v>490</v>
      </c>
      <c r="E132" s="121">
        <v>6</v>
      </c>
      <c r="F132" s="2"/>
    </row>
    <row r="133" spans="1:6" ht="12.75" customHeight="1">
      <c r="A133" s="61" t="s">
        <v>79</v>
      </c>
      <c r="B133" s="41" t="s">
        <v>131</v>
      </c>
      <c r="C133" s="182" t="s">
        <v>96</v>
      </c>
      <c r="D133" s="62" t="s">
        <v>274</v>
      </c>
      <c r="E133" s="235">
        <v>7</v>
      </c>
      <c r="F133" s="2"/>
    </row>
    <row r="134" spans="1:5" ht="12.75" customHeight="1">
      <c r="A134" s="40" t="s">
        <v>79</v>
      </c>
      <c r="B134" s="31" t="s">
        <v>131</v>
      </c>
      <c r="C134" s="181" t="s">
        <v>111</v>
      </c>
      <c r="D134" s="31" t="s">
        <v>256</v>
      </c>
      <c r="E134" s="164">
        <v>8</v>
      </c>
    </row>
    <row r="135" spans="1:6" ht="12.75" customHeight="1">
      <c r="A135" s="61" t="s">
        <v>79</v>
      </c>
      <c r="B135" s="41" t="s">
        <v>131</v>
      </c>
      <c r="C135" s="182" t="s">
        <v>96</v>
      </c>
      <c r="D135" s="62" t="s">
        <v>536</v>
      </c>
      <c r="E135" s="225">
        <v>8</v>
      </c>
      <c r="F135" s="2"/>
    </row>
    <row r="136" spans="1:6" ht="12.75" customHeight="1">
      <c r="A136" s="138" t="s">
        <v>79</v>
      </c>
      <c r="B136" s="138" t="s">
        <v>131</v>
      </c>
      <c r="C136" s="53" t="s">
        <v>90</v>
      </c>
      <c r="D136" s="140" t="s">
        <v>586</v>
      </c>
      <c r="E136" s="234">
        <v>11</v>
      </c>
      <c r="F136" s="2"/>
    </row>
    <row r="137" spans="1:5" ht="12.75" customHeight="1">
      <c r="A137" s="124" t="s">
        <v>342</v>
      </c>
      <c r="B137" s="167" t="s">
        <v>131</v>
      </c>
      <c r="C137" s="180" t="s">
        <v>93</v>
      </c>
      <c r="D137" s="51" t="s">
        <v>518</v>
      </c>
      <c r="E137" s="69">
        <v>11</v>
      </c>
    </row>
    <row r="138" spans="1:6" ht="12.75" customHeight="1">
      <c r="A138" s="118" t="s">
        <v>342</v>
      </c>
      <c r="B138" s="55" t="s">
        <v>131</v>
      </c>
      <c r="C138" s="180" t="s">
        <v>93</v>
      </c>
      <c r="D138" s="56" t="s">
        <v>178</v>
      </c>
      <c r="E138" s="121">
        <v>14</v>
      </c>
      <c r="F138" s="2"/>
    </row>
    <row r="139" spans="1:6" ht="12.75" customHeight="1">
      <c r="A139" s="61" t="s">
        <v>79</v>
      </c>
      <c r="B139" s="41" t="s">
        <v>131</v>
      </c>
      <c r="C139" s="182" t="s">
        <v>96</v>
      </c>
      <c r="D139" s="62" t="s">
        <v>273</v>
      </c>
      <c r="E139" s="225">
        <v>15</v>
      </c>
      <c r="F139" s="2"/>
    </row>
    <row r="140" spans="1:6" ht="12.75" customHeight="1">
      <c r="A140" s="118" t="s">
        <v>342</v>
      </c>
      <c r="B140" s="82" t="s">
        <v>131</v>
      </c>
      <c r="C140" s="180" t="s">
        <v>93</v>
      </c>
      <c r="D140" s="82" t="s">
        <v>502</v>
      </c>
      <c r="E140" s="121">
        <v>16</v>
      </c>
      <c r="F140" s="2"/>
    </row>
    <row r="141" spans="1:7" ht="12.75" customHeight="1">
      <c r="A141" s="40" t="s">
        <v>79</v>
      </c>
      <c r="B141" s="31" t="s">
        <v>131</v>
      </c>
      <c r="C141" s="186" t="s">
        <v>112</v>
      </c>
      <c r="D141" s="31" t="s">
        <v>321</v>
      </c>
      <c r="E141" s="164">
        <v>18</v>
      </c>
      <c r="G141" s="73"/>
    </row>
    <row r="142" spans="1:5" ht="12.75" customHeight="1">
      <c r="A142" s="118" t="s">
        <v>342</v>
      </c>
      <c r="B142" s="118" t="s">
        <v>348</v>
      </c>
      <c r="C142" s="180" t="s">
        <v>93</v>
      </c>
      <c r="D142" s="118" t="s">
        <v>520</v>
      </c>
      <c r="E142" s="149">
        <v>20</v>
      </c>
    </row>
    <row r="143" spans="1:6" ht="12.75" customHeight="1">
      <c r="A143" s="78" t="s">
        <v>341</v>
      </c>
      <c r="B143" s="102" t="s">
        <v>131</v>
      </c>
      <c r="C143" s="180" t="s">
        <v>93</v>
      </c>
      <c r="D143" s="78" t="s">
        <v>45</v>
      </c>
      <c r="E143" s="121">
        <v>21</v>
      </c>
      <c r="F143" s="2"/>
    </row>
    <row r="144" spans="1:5" ht="12.75" customHeight="1">
      <c r="A144" s="200" t="s">
        <v>79</v>
      </c>
      <c r="B144" s="42" t="s">
        <v>131</v>
      </c>
      <c r="C144" s="183" t="s">
        <v>51</v>
      </c>
      <c r="D144" s="42" t="s">
        <v>8</v>
      </c>
      <c r="E144" s="220">
        <v>25</v>
      </c>
    </row>
    <row r="145" spans="1:6" ht="12.75" customHeight="1">
      <c r="A145" s="118" t="s">
        <v>342</v>
      </c>
      <c r="B145" s="71" t="s">
        <v>131</v>
      </c>
      <c r="C145" s="180" t="s">
        <v>93</v>
      </c>
      <c r="D145" s="71" t="s">
        <v>426</v>
      </c>
      <c r="E145" s="145">
        <v>25</v>
      </c>
      <c r="F145" s="2"/>
    </row>
    <row r="146" spans="1:10" s="1" customFormat="1" ht="12.75" customHeight="1">
      <c r="A146" s="118" t="s">
        <v>342</v>
      </c>
      <c r="B146" s="71" t="s">
        <v>131</v>
      </c>
      <c r="C146" s="180" t="s">
        <v>93</v>
      </c>
      <c r="D146" s="82" t="s">
        <v>61</v>
      </c>
      <c r="E146" s="121">
        <v>27</v>
      </c>
      <c r="F146" s="2"/>
      <c r="G146" s="34"/>
      <c r="H146" s="43"/>
      <c r="I146" s="34"/>
      <c r="J146" s="34"/>
    </row>
    <row r="147" spans="1:10" s="1" customFormat="1" ht="12.75" customHeight="1">
      <c r="A147" s="124" t="s">
        <v>342</v>
      </c>
      <c r="B147" s="167" t="s">
        <v>131</v>
      </c>
      <c r="C147" s="180" t="s">
        <v>93</v>
      </c>
      <c r="D147" s="82" t="s">
        <v>278</v>
      </c>
      <c r="E147" s="69">
        <v>27</v>
      </c>
      <c r="G147" s="34"/>
      <c r="H147" s="43"/>
      <c r="I147" s="34"/>
      <c r="J147" s="34"/>
    </row>
    <row r="148" spans="1:10" s="1" customFormat="1" ht="12.75" customHeight="1">
      <c r="A148" s="124" t="s">
        <v>342</v>
      </c>
      <c r="B148" s="31" t="s">
        <v>131</v>
      </c>
      <c r="C148" s="181" t="s">
        <v>111</v>
      </c>
      <c r="D148" s="31" t="s">
        <v>254</v>
      </c>
      <c r="E148" s="164">
        <v>28</v>
      </c>
      <c r="G148" s="34"/>
      <c r="H148" s="43"/>
      <c r="I148" s="34"/>
      <c r="J148" s="34"/>
    </row>
    <row r="149" spans="1:10" s="1" customFormat="1" ht="12.75" customHeight="1">
      <c r="A149" s="124" t="s">
        <v>342</v>
      </c>
      <c r="B149" s="55" t="s">
        <v>131</v>
      </c>
      <c r="C149" s="180" t="s">
        <v>93</v>
      </c>
      <c r="D149" s="56" t="s">
        <v>35</v>
      </c>
      <c r="E149" s="121">
        <v>32</v>
      </c>
      <c r="F149" s="2"/>
      <c r="G149" s="34"/>
      <c r="H149" s="43"/>
      <c r="I149" s="34"/>
      <c r="J149" s="34"/>
    </row>
    <row r="150" spans="1:10" s="1" customFormat="1" ht="12.75" customHeight="1">
      <c r="A150" s="124" t="s">
        <v>342</v>
      </c>
      <c r="B150" s="31" t="s">
        <v>131</v>
      </c>
      <c r="C150" s="182" t="s">
        <v>96</v>
      </c>
      <c r="D150" s="80" t="s">
        <v>215</v>
      </c>
      <c r="E150" s="230">
        <v>48</v>
      </c>
      <c r="F150" s="2"/>
      <c r="G150" s="34"/>
      <c r="H150" s="43"/>
      <c r="I150" s="34"/>
      <c r="J150" s="34"/>
    </row>
    <row r="151" spans="1:10" s="1" customFormat="1" ht="12.75" customHeight="1">
      <c r="A151" s="124" t="s">
        <v>342</v>
      </c>
      <c r="B151" s="102" t="s">
        <v>131</v>
      </c>
      <c r="C151" s="180" t="s">
        <v>93</v>
      </c>
      <c r="D151" s="78" t="s">
        <v>126</v>
      </c>
      <c r="E151" s="121">
        <v>76</v>
      </c>
      <c r="F151" s="2"/>
      <c r="G151" s="34"/>
      <c r="H151" s="43"/>
      <c r="I151" s="34"/>
      <c r="J151" s="34"/>
    </row>
    <row r="152" spans="1:10" s="1" customFormat="1" ht="12.75" customHeight="1">
      <c r="A152" s="124" t="s">
        <v>342</v>
      </c>
      <c r="B152" s="34" t="s">
        <v>131</v>
      </c>
      <c r="C152" s="187" t="s">
        <v>51</v>
      </c>
      <c r="D152" s="31" t="s">
        <v>636</v>
      </c>
      <c r="E152" s="164">
        <v>80</v>
      </c>
      <c r="G152" s="34"/>
      <c r="H152" s="43"/>
      <c r="I152" s="34"/>
      <c r="J152" s="34"/>
    </row>
    <row r="153" spans="1:10" s="1" customFormat="1" ht="12.75" customHeight="1">
      <c r="A153" s="124" t="s">
        <v>342</v>
      </c>
      <c r="B153" s="31" t="s">
        <v>131</v>
      </c>
      <c r="C153" s="186" t="s">
        <v>65</v>
      </c>
      <c r="D153" s="80" t="s">
        <v>223</v>
      </c>
      <c r="E153" s="164">
        <v>84</v>
      </c>
      <c r="G153" s="34"/>
      <c r="H153" s="43"/>
      <c r="I153" s="34"/>
      <c r="J153" s="34"/>
    </row>
    <row r="154" spans="1:10" s="1" customFormat="1" ht="12.75" customHeight="1">
      <c r="A154" s="40" t="s">
        <v>79</v>
      </c>
      <c r="B154" s="34" t="s">
        <v>131</v>
      </c>
      <c r="C154" s="187" t="s">
        <v>51</v>
      </c>
      <c r="D154" s="31" t="s">
        <v>197</v>
      </c>
      <c r="E154" s="164">
        <v>100</v>
      </c>
      <c r="G154" s="34"/>
      <c r="H154" s="43"/>
      <c r="I154" s="34"/>
      <c r="J154" s="34"/>
    </row>
    <row r="155" spans="1:10" s="1" customFormat="1" ht="12.75" customHeight="1">
      <c r="A155" s="61" t="s">
        <v>89</v>
      </c>
      <c r="B155" s="41" t="s">
        <v>131</v>
      </c>
      <c r="C155" s="182" t="s">
        <v>96</v>
      </c>
      <c r="D155" s="62" t="s">
        <v>593</v>
      </c>
      <c r="E155" s="235">
        <v>100</v>
      </c>
      <c r="F155" s="2"/>
      <c r="G155" s="34"/>
      <c r="H155" s="43"/>
      <c r="I155" s="34"/>
      <c r="J155" s="34"/>
    </row>
    <row r="156" spans="1:10" s="1" customFormat="1" ht="12.75" customHeight="1">
      <c r="A156" s="40" t="s">
        <v>89</v>
      </c>
      <c r="B156" s="31" t="s">
        <v>131</v>
      </c>
      <c r="C156" s="186" t="s">
        <v>112</v>
      </c>
      <c r="D156" s="31" t="s">
        <v>11</v>
      </c>
      <c r="E156" s="164">
        <v>118</v>
      </c>
      <c r="G156" s="73"/>
      <c r="H156" s="43"/>
      <c r="I156" s="34"/>
      <c r="J156" s="34"/>
    </row>
    <row r="157" spans="1:10" s="1" customFormat="1" ht="12.75" customHeight="1">
      <c r="A157" s="124" t="s">
        <v>342</v>
      </c>
      <c r="B157" s="31" t="s">
        <v>131</v>
      </c>
      <c r="C157" s="181" t="s">
        <v>111</v>
      </c>
      <c r="D157" s="31" t="s">
        <v>255</v>
      </c>
      <c r="E157" s="164">
        <v>125</v>
      </c>
      <c r="G157" s="34"/>
      <c r="H157" s="43"/>
      <c r="I157" s="34"/>
      <c r="J157" s="34"/>
    </row>
    <row r="158" spans="1:10" s="1" customFormat="1" ht="12.75" customHeight="1">
      <c r="A158" s="75" t="s">
        <v>89</v>
      </c>
      <c r="B158" s="75" t="s">
        <v>131</v>
      </c>
      <c r="C158" s="75" t="s">
        <v>97</v>
      </c>
      <c r="D158" s="76" t="s">
        <v>635</v>
      </c>
      <c r="E158" s="52">
        <v>150</v>
      </c>
      <c r="G158" s="34"/>
      <c r="H158" s="43"/>
      <c r="I158" s="34"/>
      <c r="J158" s="34"/>
    </row>
    <row r="159" spans="1:10" s="1" customFormat="1" ht="12.75" customHeight="1">
      <c r="A159" s="85" t="s">
        <v>342</v>
      </c>
      <c r="B159" s="35" t="s">
        <v>131</v>
      </c>
      <c r="C159" s="180" t="s">
        <v>93</v>
      </c>
      <c r="D159" s="55" t="s">
        <v>279</v>
      </c>
      <c r="E159" s="74">
        <v>505</v>
      </c>
      <c r="G159" s="34"/>
      <c r="H159" s="43"/>
      <c r="I159" s="34"/>
      <c r="J159" s="34"/>
    </row>
    <row r="160" spans="1:10" s="1" customFormat="1" ht="12.75" customHeight="1">
      <c r="A160" s="118" t="s">
        <v>342</v>
      </c>
      <c r="B160" s="102" t="s">
        <v>131</v>
      </c>
      <c r="C160" s="180" t="s">
        <v>93</v>
      </c>
      <c r="D160" s="78" t="s">
        <v>38</v>
      </c>
      <c r="E160" s="121">
        <v>512</v>
      </c>
      <c r="F160" s="2"/>
      <c r="G160" s="34"/>
      <c r="H160" s="43"/>
      <c r="I160" s="34"/>
      <c r="J160" s="34"/>
    </row>
    <row r="161" spans="1:10" s="1" customFormat="1" ht="12.75" customHeight="1">
      <c r="A161" s="61" t="s">
        <v>79</v>
      </c>
      <c r="B161" s="41" t="s">
        <v>131</v>
      </c>
      <c r="C161" s="182" t="s">
        <v>114</v>
      </c>
      <c r="D161" s="62" t="s">
        <v>598</v>
      </c>
      <c r="E161" s="165">
        <v>600</v>
      </c>
      <c r="G161" s="34"/>
      <c r="H161" s="43"/>
      <c r="I161" s="34"/>
      <c r="J161" s="34"/>
    </row>
    <row r="162" spans="1:6" ht="12.75" customHeight="1">
      <c r="A162" s="118" t="s">
        <v>342</v>
      </c>
      <c r="B162" s="102" t="s">
        <v>131</v>
      </c>
      <c r="C162" s="180" t="s">
        <v>93</v>
      </c>
      <c r="D162" s="78" t="s">
        <v>46</v>
      </c>
      <c r="E162" s="121">
        <v>834</v>
      </c>
      <c r="F162" s="2"/>
    </row>
    <row r="163" spans="1:6" ht="12.75" customHeight="1">
      <c r="A163" s="118" t="s">
        <v>342</v>
      </c>
      <c r="B163" s="102" t="s">
        <v>131</v>
      </c>
      <c r="C163" s="180" t="s">
        <v>93</v>
      </c>
      <c r="D163" s="78" t="s">
        <v>47</v>
      </c>
      <c r="E163" s="121">
        <v>975</v>
      </c>
      <c r="F163" s="2"/>
    </row>
    <row r="164" spans="1:5" ht="12.75" customHeight="1">
      <c r="A164" s="124" t="s">
        <v>342</v>
      </c>
      <c r="B164" s="35" t="s">
        <v>131</v>
      </c>
      <c r="C164" s="180" t="s">
        <v>93</v>
      </c>
      <c r="D164" s="56" t="s">
        <v>517</v>
      </c>
      <c r="E164" s="69">
        <v>1400</v>
      </c>
    </row>
    <row r="165" spans="1:6" ht="12.75" customHeight="1">
      <c r="A165" s="118" t="s">
        <v>342</v>
      </c>
      <c r="B165" s="55" t="s">
        <v>131</v>
      </c>
      <c r="C165" s="180" t="s">
        <v>93</v>
      </c>
      <c r="D165" s="56" t="s">
        <v>176</v>
      </c>
      <c r="E165" s="121">
        <v>15000</v>
      </c>
      <c r="F165" s="2"/>
    </row>
    <row r="166" spans="1:5" ht="12.75" customHeight="1">
      <c r="A166" s="200" t="s">
        <v>79</v>
      </c>
      <c r="B166" s="42" t="s">
        <v>92</v>
      </c>
      <c r="C166" s="183" t="s">
        <v>51</v>
      </c>
      <c r="D166" s="42" t="s">
        <v>43</v>
      </c>
      <c r="E166" s="220">
        <v>15</v>
      </c>
    </row>
    <row r="167" spans="1:5" ht="12.75" customHeight="1">
      <c r="A167" s="200" t="s">
        <v>79</v>
      </c>
      <c r="B167" s="31" t="s">
        <v>92</v>
      </c>
      <c r="C167" s="181" t="s">
        <v>111</v>
      </c>
      <c r="D167" s="31" t="s">
        <v>134</v>
      </c>
      <c r="E167" s="164">
        <v>15</v>
      </c>
    </row>
    <row r="168" spans="1:10" s="1" customFormat="1" ht="11.25" customHeight="1">
      <c r="A168" s="200" t="s">
        <v>79</v>
      </c>
      <c r="B168" s="102" t="s">
        <v>92</v>
      </c>
      <c r="C168" s="180" t="s">
        <v>93</v>
      </c>
      <c r="D168" s="78" t="s">
        <v>499</v>
      </c>
      <c r="E168" s="121">
        <v>126</v>
      </c>
      <c r="F168" s="2"/>
      <c r="G168" s="34"/>
      <c r="H168" s="43"/>
      <c r="I168" s="34"/>
      <c r="J168" s="34"/>
    </row>
    <row r="169" spans="1:5" ht="12.75">
      <c r="A169" s="200" t="s">
        <v>79</v>
      </c>
      <c r="B169" s="31" t="s">
        <v>633</v>
      </c>
      <c r="C169" s="186" t="s">
        <v>40</v>
      </c>
      <c r="D169" s="80" t="s">
        <v>651</v>
      </c>
      <c r="E169" s="164">
        <v>308</v>
      </c>
    </row>
    <row r="170" spans="1:7" ht="12.75" customHeight="1">
      <c r="A170" s="200" t="s">
        <v>79</v>
      </c>
      <c r="B170" s="31" t="s">
        <v>632</v>
      </c>
      <c r="C170" s="186" t="s">
        <v>112</v>
      </c>
      <c r="D170" s="80" t="s">
        <v>557</v>
      </c>
      <c r="E170" s="164">
        <v>2</v>
      </c>
      <c r="G170" s="73"/>
    </row>
    <row r="171" spans="1:6" ht="12.75">
      <c r="A171" s="200" t="s">
        <v>79</v>
      </c>
      <c r="B171" s="35" t="s">
        <v>632</v>
      </c>
      <c r="C171" s="180" t="s">
        <v>93</v>
      </c>
      <c r="D171" s="45" t="s">
        <v>352</v>
      </c>
      <c r="E171" s="120">
        <v>7</v>
      </c>
      <c r="F171" s="2"/>
    </row>
    <row r="172" spans="1:6" ht="12.75">
      <c r="A172" s="200" t="s">
        <v>79</v>
      </c>
      <c r="B172" s="55" t="s">
        <v>632</v>
      </c>
      <c r="C172" s="180" t="s">
        <v>93</v>
      </c>
      <c r="D172" s="56" t="s">
        <v>145</v>
      </c>
      <c r="E172" s="121">
        <v>20</v>
      </c>
      <c r="F172" s="2"/>
    </row>
    <row r="173" spans="1:6" ht="12.75">
      <c r="A173" s="200" t="s">
        <v>79</v>
      </c>
      <c r="B173" s="102" t="s">
        <v>632</v>
      </c>
      <c r="C173" s="180" t="s">
        <v>93</v>
      </c>
      <c r="D173" s="78" t="s">
        <v>497</v>
      </c>
      <c r="E173" s="121">
        <v>25</v>
      </c>
      <c r="F173" s="2"/>
    </row>
    <row r="174" spans="1:7" ht="25.5">
      <c r="A174" s="183" t="s">
        <v>79</v>
      </c>
      <c r="B174" s="186" t="s">
        <v>632</v>
      </c>
      <c r="C174" s="186" t="s">
        <v>112</v>
      </c>
      <c r="D174" s="80" t="s">
        <v>322</v>
      </c>
      <c r="E174" s="164">
        <v>58</v>
      </c>
      <c r="G174" s="73"/>
    </row>
    <row r="175" spans="1:6" ht="12.75">
      <c r="A175" s="183" t="s">
        <v>79</v>
      </c>
      <c r="B175" s="55" t="s">
        <v>632</v>
      </c>
      <c r="C175" s="180" t="s">
        <v>93</v>
      </c>
      <c r="D175" s="35" t="s">
        <v>666</v>
      </c>
      <c r="E175" s="143">
        <v>189</v>
      </c>
      <c r="F175" s="2"/>
    </row>
    <row r="176" spans="1:9" ht="12.75">
      <c r="A176" s="205" t="s">
        <v>79</v>
      </c>
      <c r="B176" s="40" t="s">
        <v>632</v>
      </c>
      <c r="C176" s="188" t="s">
        <v>114</v>
      </c>
      <c r="D176" s="84" t="s">
        <v>601</v>
      </c>
      <c r="E176" s="165">
        <v>345</v>
      </c>
      <c r="F176" s="2"/>
      <c r="G176" s="43"/>
      <c r="I176" s="43"/>
    </row>
    <row r="177" spans="1:7" ht="12.75">
      <c r="A177" s="206" t="s">
        <v>79</v>
      </c>
      <c r="B177" s="28" t="s">
        <v>86</v>
      </c>
      <c r="C177" s="189" t="s">
        <v>112</v>
      </c>
      <c r="D177" s="155" t="s">
        <v>323</v>
      </c>
      <c r="E177" s="223">
        <v>3</v>
      </c>
      <c r="F177" s="2"/>
      <c r="G177" s="73"/>
    </row>
    <row r="178" spans="1:5" ht="12.75">
      <c r="A178" s="206" t="s">
        <v>79</v>
      </c>
      <c r="B178" s="28" t="s">
        <v>86</v>
      </c>
      <c r="C178" s="189" t="s">
        <v>112</v>
      </c>
      <c r="D178" s="155" t="s">
        <v>324</v>
      </c>
      <c r="E178" s="223">
        <v>3</v>
      </c>
    </row>
    <row r="179" spans="1:5" ht="12.75">
      <c r="A179" s="40" t="s">
        <v>79</v>
      </c>
      <c r="B179" s="31" t="s">
        <v>86</v>
      </c>
      <c r="C179" s="181" t="s">
        <v>111</v>
      </c>
      <c r="D179" s="31" t="s">
        <v>257</v>
      </c>
      <c r="E179" s="164">
        <v>3</v>
      </c>
    </row>
    <row r="180" spans="1:7" ht="12.75">
      <c r="A180" s="206" t="s">
        <v>79</v>
      </c>
      <c r="B180" s="28" t="s">
        <v>86</v>
      </c>
      <c r="C180" s="189" t="s">
        <v>112</v>
      </c>
      <c r="D180" s="155" t="s">
        <v>199</v>
      </c>
      <c r="E180" s="223">
        <v>4</v>
      </c>
      <c r="F180" s="2"/>
      <c r="G180" s="73"/>
    </row>
    <row r="181" spans="1:6" ht="12.75">
      <c r="A181" s="40" t="s">
        <v>79</v>
      </c>
      <c r="B181" s="31" t="s">
        <v>86</v>
      </c>
      <c r="C181" s="181" t="s">
        <v>98</v>
      </c>
      <c r="D181" s="80" t="s">
        <v>269</v>
      </c>
      <c r="E181" s="164">
        <v>5</v>
      </c>
      <c r="F181" s="2"/>
    </row>
    <row r="182" spans="1:7" ht="12.75">
      <c r="A182" s="40" t="s">
        <v>79</v>
      </c>
      <c r="B182" s="31" t="s">
        <v>86</v>
      </c>
      <c r="C182" s="186" t="s">
        <v>112</v>
      </c>
      <c r="D182" s="80" t="s">
        <v>244</v>
      </c>
      <c r="E182" s="164">
        <v>6</v>
      </c>
      <c r="G182" s="73"/>
    </row>
    <row r="183" spans="1:5" ht="12.75">
      <c r="A183" s="40" t="s">
        <v>79</v>
      </c>
      <c r="B183" s="31" t="s">
        <v>86</v>
      </c>
      <c r="C183" s="181" t="s">
        <v>111</v>
      </c>
      <c r="D183" s="31" t="s">
        <v>622</v>
      </c>
      <c r="E183" s="164">
        <v>6</v>
      </c>
    </row>
    <row r="184" spans="1:7" ht="12.75">
      <c r="A184" s="206" t="s">
        <v>79</v>
      </c>
      <c r="B184" s="28" t="s">
        <v>86</v>
      </c>
      <c r="C184" s="189" t="s">
        <v>112</v>
      </c>
      <c r="D184" s="155" t="s">
        <v>200</v>
      </c>
      <c r="E184" s="223">
        <v>10</v>
      </c>
      <c r="G184" s="73"/>
    </row>
    <row r="185" spans="1:5" ht="12.75">
      <c r="A185" s="206" t="s">
        <v>79</v>
      </c>
      <c r="B185" s="28" t="s">
        <v>86</v>
      </c>
      <c r="C185" s="189" t="s">
        <v>112</v>
      </c>
      <c r="D185" s="155" t="s">
        <v>560</v>
      </c>
      <c r="E185" s="223">
        <v>10</v>
      </c>
    </row>
    <row r="186" spans="1:7" ht="12.75">
      <c r="A186" s="40" t="s">
        <v>79</v>
      </c>
      <c r="B186" s="31" t="s">
        <v>86</v>
      </c>
      <c r="C186" s="186" t="s">
        <v>112</v>
      </c>
      <c r="D186" s="80" t="s">
        <v>638</v>
      </c>
      <c r="E186" s="164">
        <v>13</v>
      </c>
      <c r="F186" s="2"/>
      <c r="G186" s="73"/>
    </row>
    <row r="187" spans="1:5" ht="12.75">
      <c r="A187" s="40" t="s">
        <v>79</v>
      </c>
      <c r="B187" s="42" t="s">
        <v>86</v>
      </c>
      <c r="C187" s="185" t="s">
        <v>51</v>
      </c>
      <c r="D187" s="26" t="s">
        <v>316</v>
      </c>
      <c r="E187" s="164">
        <v>15</v>
      </c>
    </row>
    <row r="188" spans="1:6" ht="12.75">
      <c r="A188" s="40" t="s">
        <v>79</v>
      </c>
      <c r="B188" s="31" t="s">
        <v>86</v>
      </c>
      <c r="C188" s="181" t="s">
        <v>98</v>
      </c>
      <c r="D188" s="80" t="s">
        <v>338</v>
      </c>
      <c r="E188" s="164">
        <v>15</v>
      </c>
      <c r="F188" s="2"/>
    </row>
    <row r="189" spans="1:6" ht="12.75">
      <c r="A189" s="40" t="s">
        <v>79</v>
      </c>
      <c r="B189" s="31" t="s">
        <v>86</v>
      </c>
      <c r="C189" s="181" t="s">
        <v>98</v>
      </c>
      <c r="D189" s="80" t="s">
        <v>184</v>
      </c>
      <c r="E189" s="164">
        <v>15</v>
      </c>
      <c r="F189" s="2"/>
    </row>
    <row r="190" spans="1:5" ht="12.75">
      <c r="A190" s="40" t="s">
        <v>79</v>
      </c>
      <c r="B190" s="31" t="s">
        <v>86</v>
      </c>
      <c r="C190" s="186" t="s">
        <v>112</v>
      </c>
      <c r="D190" s="80" t="s">
        <v>325</v>
      </c>
      <c r="E190" s="164">
        <v>16</v>
      </c>
    </row>
    <row r="191" spans="1:6" ht="12.75">
      <c r="A191" s="61" t="s">
        <v>79</v>
      </c>
      <c r="B191" s="31" t="s">
        <v>86</v>
      </c>
      <c r="C191" s="182" t="s">
        <v>95</v>
      </c>
      <c r="D191" s="49" t="s">
        <v>641</v>
      </c>
      <c r="E191" s="165">
        <v>20</v>
      </c>
      <c r="F191" s="2"/>
    </row>
    <row r="192" spans="1:6" ht="12.75">
      <c r="A192" s="40" t="s">
        <v>79</v>
      </c>
      <c r="B192" s="31" t="s">
        <v>86</v>
      </c>
      <c r="C192" s="181" t="s">
        <v>98</v>
      </c>
      <c r="D192" s="80" t="s">
        <v>588</v>
      </c>
      <c r="E192" s="164">
        <v>20</v>
      </c>
      <c r="F192" s="2"/>
    </row>
    <row r="193" spans="1:6" ht="12.75">
      <c r="A193" s="40" t="s">
        <v>79</v>
      </c>
      <c r="B193" s="31" t="s">
        <v>86</v>
      </c>
      <c r="C193" s="181" t="s">
        <v>98</v>
      </c>
      <c r="D193" s="80" t="s">
        <v>186</v>
      </c>
      <c r="E193" s="164">
        <v>25</v>
      </c>
      <c r="F193" s="2"/>
    </row>
    <row r="194" spans="1:6" ht="12.75">
      <c r="A194" s="40" t="s">
        <v>79</v>
      </c>
      <c r="B194" s="40" t="s">
        <v>86</v>
      </c>
      <c r="C194" s="182" t="s">
        <v>96</v>
      </c>
      <c r="D194" s="80" t="s">
        <v>275</v>
      </c>
      <c r="E194" s="165">
        <v>25</v>
      </c>
      <c r="F194" s="2"/>
    </row>
    <row r="195" spans="1:5" ht="12.75">
      <c r="A195" s="40" t="s">
        <v>79</v>
      </c>
      <c r="B195" s="31" t="s">
        <v>86</v>
      </c>
      <c r="C195" s="186" t="s">
        <v>124</v>
      </c>
      <c r="D195" s="80" t="s">
        <v>308</v>
      </c>
      <c r="E195" s="164">
        <v>30</v>
      </c>
    </row>
    <row r="196" spans="1:5" ht="12.75" customHeight="1">
      <c r="A196" s="206" t="s">
        <v>79</v>
      </c>
      <c r="B196" s="28" t="s">
        <v>86</v>
      </c>
      <c r="C196" s="189" t="s">
        <v>112</v>
      </c>
      <c r="D196" s="155" t="s">
        <v>559</v>
      </c>
      <c r="E196" s="223">
        <v>37</v>
      </c>
    </row>
    <row r="197" spans="1:6" ht="12.75" customHeight="1">
      <c r="A197" s="40" t="s">
        <v>79</v>
      </c>
      <c r="B197" s="31" t="s">
        <v>86</v>
      </c>
      <c r="C197" s="181" t="s">
        <v>98</v>
      </c>
      <c r="D197" s="80" t="s">
        <v>655</v>
      </c>
      <c r="E197" s="164">
        <v>40</v>
      </c>
      <c r="F197" s="2"/>
    </row>
    <row r="198" spans="1:5" ht="12.75" customHeight="1">
      <c r="A198" s="75" t="s">
        <v>79</v>
      </c>
      <c r="B198" s="75" t="s">
        <v>86</v>
      </c>
      <c r="C198" s="75" t="s">
        <v>97</v>
      </c>
      <c r="D198" s="35" t="s">
        <v>546</v>
      </c>
      <c r="E198" s="46">
        <v>45</v>
      </c>
    </row>
    <row r="199" spans="1:6" ht="12.75" customHeight="1">
      <c r="A199" s="40" t="s">
        <v>79</v>
      </c>
      <c r="B199" s="31" t="s">
        <v>86</v>
      </c>
      <c r="C199" s="181" t="s">
        <v>98</v>
      </c>
      <c r="D199" s="80" t="s">
        <v>187</v>
      </c>
      <c r="E199" s="164">
        <v>50</v>
      </c>
      <c r="F199" s="2"/>
    </row>
    <row r="200" spans="1:6" ht="12.75" customHeight="1">
      <c r="A200" s="61" t="s">
        <v>79</v>
      </c>
      <c r="B200" s="41" t="s">
        <v>86</v>
      </c>
      <c r="C200" s="182" t="s">
        <v>96</v>
      </c>
      <c r="D200" s="62" t="s">
        <v>276</v>
      </c>
      <c r="E200" s="235">
        <v>52</v>
      </c>
      <c r="F200" s="2"/>
    </row>
    <row r="201" spans="1:6" ht="12.75" customHeight="1">
      <c r="A201" s="40" t="s">
        <v>84</v>
      </c>
      <c r="B201" s="33" t="s">
        <v>86</v>
      </c>
      <c r="C201" s="182" t="s">
        <v>96</v>
      </c>
      <c r="D201" s="87" t="s">
        <v>537</v>
      </c>
      <c r="E201" s="230">
        <v>66</v>
      </c>
      <c r="F201" s="2"/>
    </row>
    <row r="202" spans="1:5" ht="12.75" customHeight="1">
      <c r="A202" s="40" t="s">
        <v>79</v>
      </c>
      <c r="B202" s="42" t="s">
        <v>86</v>
      </c>
      <c r="C202" s="185" t="s">
        <v>51</v>
      </c>
      <c r="D202" s="26" t="s">
        <v>242</v>
      </c>
      <c r="E202" s="164">
        <v>75</v>
      </c>
    </row>
    <row r="203" spans="1:5" ht="12.75" customHeight="1">
      <c r="A203" s="40" t="s">
        <v>79</v>
      </c>
      <c r="B203" s="31" t="s">
        <v>86</v>
      </c>
      <c r="C203" s="186" t="s">
        <v>130</v>
      </c>
      <c r="D203" s="80" t="s">
        <v>248</v>
      </c>
      <c r="E203" s="164">
        <v>84</v>
      </c>
    </row>
    <row r="204" spans="1:6" ht="12.75" customHeight="1">
      <c r="A204" s="40" t="s">
        <v>79</v>
      </c>
      <c r="B204" s="31" t="s">
        <v>86</v>
      </c>
      <c r="C204" s="181" t="s">
        <v>98</v>
      </c>
      <c r="D204" s="80" t="s">
        <v>183</v>
      </c>
      <c r="E204" s="164">
        <v>115</v>
      </c>
      <c r="F204" s="2"/>
    </row>
    <row r="205" spans="1:6" ht="12.75" customHeight="1">
      <c r="A205" s="40" t="s">
        <v>79</v>
      </c>
      <c r="B205" s="31" t="s">
        <v>86</v>
      </c>
      <c r="C205" s="181" t="s">
        <v>98</v>
      </c>
      <c r="D205" s="80" t="s">
        <v>182</v>
      </c>
      <c r="E205" s="164">
        <v>125</v>
      </c>
      <c r="F205" s="2"/>
    </row>
    <row r="206" spans="1:6" ht="12.75" customHeight="1">
      <c r="A206" s="203" t="s">
        <v>79</v>
      </c>
      <c r="B206" s="26" t="s">
        <v>86</v>
      </c>
      <c r="C206" s="53" t="s">
        <v>90</v>
      </c>
      <c r="D206" s="159" t="s">
        <v>573</v>
      </c>
      <c r="E206" s="233">
        <v>135</v>
      </c>
      <c r="F206" s="2"/>
    </row>
    <row r="207" spans="1:6" ht="12.75" customHeight="1">
      <c r="A207" s="203" t="s">
        <v>79</v>
      </c>
      <c r="B207" s="26" t="s">
        <v>86</v>
      </c>
      <c r="C207" s="53" t="s">
        <v>90</v>
      </c>
      <c r="D207" s="159" t="s">
        <v>265</v>
      </c>
      <c r="E207" s="233">
        <v>168</v>
      </c>
      <c r="F207" s="2"/>
    </row>
    <row r="208" spans="1:5" ht="12.75" customHeight="1">
      <c r="A208" s="40" t="s">
        <v>79</v>
      </c>
      <c r="B208" s="31" t="s">
        <v>86</v>
      </c>
      <c r="C208" s="186" t="s">
        <v>130</v>
      </c>
      <c r="D208" s="80" t="s">
        <v>39</v>
      </c>
      <c r="E208" s="164">
        <v>185</v>
      </c>
    </row>
    <row r="209" spans="1:6" ht="12.75" customHeight="1">
      <c r="A209" s="40" t="s">
        <v>79</v>
      </c>
      <c r="B209" s="40" t="s">
        <v>86</v>
      </c>
      <c r="C209" s="182" t="s">
        <v>96</v>
      </c>
      <c r="D209" s="80" t="s">
        <v>209</v>
      </c>
      <c r="E209" s="230">
        <v>215</v>
      </c>
      <c r="F209" s="2"/>
    </row>
    <row r="210" spans="1:5" ht="12.75" customHeight="1">
      <c r="A210" s="200" t="s">
        <v>79</v>
      </c>
      <c r="B210" s="42" t="s">
        <v>86</v>
      </c>
      <c r="C210" s="183" t="s">
        <v>51</v>
      </c>
      <c r="D210" s="90" t="s">
        <v>315</v>
      </c>
      <c r="E210" s="220">
        <v>300</v>
      </c>
    </row>
    <row r="211" spans="1:6" ht="12.75" customHeight="1">
      <c r="A211" s="61" t="s">
        <v>79</v>
      </c>
      <c r="B211" s="31" t="s">
        <v>86</v>
      </c>
      <c r="C211" s="182" t="s">
        <v>95</v>
      </c>
      <c r="D211" s="49" t="s">
        <v>328</v>
      </c>
      <c r="E211" s="165">
        <v>300</v>
      </c>
      <c r="F211" s="2"/>
    </row>
    <row r="212" spans="1:5" ht="12.75" customHeight="1">
      <c r="A212" s="40" t="s">
        <v>79</v>
      </c>
      <c r="B212" s="31" t="s">
        <v>86</v>
      </c>
      <c r="C212" s="186" t="s">
        <v>124</v>
      </c>
      <c r="D212" s="80" t="s">
        <v>309</v>
      </c>
      <c r="E212" s="164">
        <v>300</v>
      </c>
    </row>
    <row r="213" spans="1:5" ht="12.75" customHeight="1">
      <c r="A213" s="40" t="s">
        <v>79</v>
      </c>
      <c r="B213" s="31" t="s">
        <v>86</v>
      </c>
      <c r="C213" s="186" t="s">
        <v>130</v>
      </c>
      <c r="D213" s="80" t="s">
        <v>236</v>
      </c>
      <c r="E213" s="164">
        <v>332</v>
      </c>
    </row>
    <row r="214" spans="1:5" ht="12.75" customHeight="1">
      <c r="A214" s="40" t="s">
        <v>79</v>
      </c>
      <c r="B214" s="31" t="s">
        <v>86</v>
      </c>
      <c r="C214" s="186" t="s">
        <v>124</v>
      </c>
      <c r="D214" s="80" t="s">
        <v>224</v>
      </c>
      <c r="E214" s="164">
        <v>401</v>
      </c>
    </row>
    <row r="215" spans="1:6" ht="12.75" customHeight="1">
      <c r="A215" s="40" t="s">
        <v>79</v>
      </c>
      <c r="B215" s="55" t="s">
        <v>346</v>
      </c>
      <c r="C215" s="180" t="s">
        <v>93</v>
      </c>
      <c r="D215" s="35" t="s">
        <v>378</v>
      </c>
      <c r="E215" s="120">
        <v>1</v>
      </c>
      <c r="F215" s="2"/>
    </row>
    <row r="216" spans="1:6" ht="12.75" customHeight="1">
      <c r="A216" s="40" t="s">
        <v>79</v>
      </c>
      <c r="B216" s="55" t="s">
        <v>346</v>
      </c>
      <c r="C216" s="180" t="s">
        <v>93</v>
      </c>
      <c r="D216" s="35" t="s">
        <v>280</v>
      </c>
      <c r="E216" s="120">
        <v>1</v>
      </c>
      <c r="F216" s="2"/>
    </row>
    <row r="217" spans="1:6" ht="12.75" customHeight="1">
      <c r="A217" s="40" t="s">
        <v>79</v>
      </c>
      <c r="B217" s="55" t="s">
        <v>346</v>
      </c>
      <c r="C217" s="180" t="s">
        <v>93</v>
      </c>
      <c r="D217" s="35" t="s">
        <v>379</v>
      </c>
      <c r="E217" s="120">
        <v>1</v>
      </c>
      <c r="F217" s="2"/>
    </row>
    <row r="218" spans="1:6" ht="12.75" customHeight="1">
      <c r="A218" s="40" t="s">
        <v>79</v>
      </c>
      <c r="B218" s="55" t="s">
        <v>346</v>
      </c>
      <c r="C218" s="180" t="s">
        <v>93</v>
      </c>
      <c r="D218" s="35" t="s">
        <v>407</v>
      </c>
      <c r="E218" s="143">
        <v>1</v>
      </c>
      <c r="F218" s="2"/>
    </row>
    <row r="219" spans="1:6" ht="12.75" customHeight="1">
      <c r="A219" s="40" t="s">
        <v>79</v>
      </c>
      <c r="B219" s="55" t="s">
        <v>346</v>
      </c>
      <c r="C219" s="180" t="s">
        <v>93</v>
      </c>
      <c r="D219" s="35" t="s">
        <v>409</v>
      </c>
      <c r="E219" s="143">
        <v>1</v>
      </c>
      <c r="F219" s="2"/>
    </row>
    <row r="220" spans="1:6" ht="12.75" customHeight="1">
      <c r="A220" s="40" t="s">
        <v>79</v>
      </c>
      <c r="B220" s="55" t="s">
        <v>346</v>
      </c>
      <c r="C220" s="180" t="s">
        <v>93</v>
      </c>
      <c r="D220" s="51" t="s">
        <v>416</v>
      </c>
      <c r="E220" s="120">
        <v>1</v>
      </c>
      <c r="F220" s="2"/>
    </row>
    <row r="221" spans="1:6" ht="12.75" customHeight="1">
      <c r="A221" s="40" t="s">
        <v>79</v>
      </c>
      <c r="B221" s="55" t="s">
        <v>346</v>
      </c>
      <c r="C221" s="180" t="s">
        <v>93</v>
      </c>
      <c r="D221" s="50" t="s">
        <v>180</v>
      </c>
      <c r="E221" s="120">
        <v>1</v>
      </c>
      <c r="F221" s="2"/>
    </row>
    <row r="222" spans="1:6" ht="12.75">
      <c r="A222" s="40" t="s">
        <v>79</v>
      </c>
      <c r="B222" s="55" t="s">
        <v>346</v>
      </c>
      <c r="C222" s="180" t="s">
        <v>93</v>
      </c>
      <c r="D222" s="71" t="s">
        <v>429</v>
      </c>
      <c r="E222" s="145">
        <v>1</v>
      </c>
      <c r="F222" s="2"/>
    </row>
    <row r="223" spans="1:6" ht="12.75">
      <c r="A223" s="40" t="s">
        <v>79</v>
      </c>
      <c r="B223" s="55" t="s">
        <v>346</v>
      </c>
      <c r="C223" s="180" t="s">
        <v>93</v>
      </c>
      <c r="D223" s="45" t="s">
        <v>408</v>
      </c>
      <c r="E223" s="120">
        <v>2</v>
      </c>
      <c r="F223" s="2"/>
    </row>
    <row r="224" spans="1:6" ht="12.75">
      <c r="A224" s="40" t="s">
        <v>79</v>
      </c>
      <c r="B224" s="55" t="s">
        <v>346</v>
      </c>
      <c r="C224" s="180" t="s">
        <v>93</v>
      </c>
      <c r="D224" s="50" t="s">
        <v>366</v>
      </c>
      <c r="E224" s="120">
        <v>3</v>
      </c>
      <c r="F224" s="2"/>
    </row>
    <row r="225" spans="1:10" s="1" customFormat="1" ht="12.75" customHeight="1">
      <c r="A225" s="40" t="s">
        <v>79</v>
      </c>
      <c r="B225" s="55" t="s">
        <v>346</v>
      </c>
      <c r="C225" s="180" t="s">
        <v>93</v>
      </c>
      <c r="D225" s="71" t="s">
        <v>427</v>
      </c>
      <c r="E225" s="145">
        <v>4</v>
      </c>
      <c r="F225" s="2"/>
      <c r="G225" s="34"/>
      <c r="H225" s="43"/>
      <c r="I225" s="34"/>
      <c r="J225" s="34"/>
    </row>
    <row r="226" spans="1:6" ht="12.75">
      <c r="A226" s="40" t="s">
        <v>79</v>
      </c>
      <c r="B226" s="55" t="s">
        <v>346</v>
      </c>
      <c r="C226" s="180" t="s">
        <v>93</v>
      </c>
      <c r="D226" s="71" t="s">
        <v>431</v>
      </c>
      <c r="E226" s="145">
        <v>4</v>
      </c>
      <c r="F226" s="2"/>
    </row>
    <row r="227" spans="1:6" ht="12.75">
      <c r="A227" s="40" t="s">
        <v>79</v>
      </c>
      <c r="B227" s="55" t="s">
        <v>346</v>
      </c>
      <c r="C227" s="180" t="s">
        <v>93</v>
      </c>
      <c r="D227" s="51" t="s">
        <v>354</v>
      </c>
      <c r="E227" s="120">
        <v>5</v>
      </c>
      <c r="F227" s="2"/>
    </row>
    <row r="228" spans="1:6" ht="12.75">
      <c r="A228" s="40" t="s">
        <v>79</v>
      </c>
      <c r="B228" s="55" t="s">
        <v>346</v>
      </c>
      <c r="C228" s="180" t="s">
        <v>93</v>
      </c>
      <c r="D228" s="50" t="s">
        <v>179</v>
      </c>
      <c r="E228" s="120">
        <v>5</v>
      </c>
      <c r="F228" s="2"/>
    </row>
    <row r="229" spans="1:6" ht="12.75">
      <c r="A229" s="186" t="s">
        <v>79</v>
      </c>
      <c r="B229" s="55" t="s">
        <v>346</v>
      </c>
      <c r="C229" s="180" t="s">
        <v>93</v>
      </c>
      <c r="D229" s="71" t="s">
        <v>667</v>
      </c>
      <c r="E229" s="145">
        <v>6</v>
      </c>
      <c r="F229" s="2"/>
    </row>
    <row r="230" spans="1:6" ht="12.75">
      <c r="A230" s="40" t="s">
        <v>79</v>
      </c>
      <c r="B230" s="55" t="s">
        <v>346</v>
      </c>
      <c r="C230" s="180" t="s">
        <v>93</v>
      </c>
      <c r="D230" s="50" t="s">
        <v>365</v>
      </c>
      <c r="E230" s="120">
        <v>10</v>
      </c>
      <c r="F230" s="2"/>
    </row>
    <row r="231" spans="1:6" ht="12.75">
      <c r="A231" s="40" t="s">
        <v>79</v>
      </c>
      <c r="B231" s="55" t="s">
        <v>346</v>
      </c>
      <c r="C231" s="180" t="s">
        <v>93</v>
      </c>
      <c r="D231" s="85" t="s">
        <v>357</v>
      </c>
      <c r="E231" s="121">
        <v>15</v>
      </c>
      <c r="F231" s="2"/>
    </row>
    <row r="232" spans="1:6" ht="12.75">
      <c r="A232" s="40" t="s">
        <v>79</v>
      </c>
      <c r="B232" s="55" t="s">
        <v>346</v>
      </c>
      <c r="C232" s="180" t="s">
        <v>93</v>
      </c>
      <c r="D232" s="82" t="s">
        <v>353</v>
      </c>
      <c r="E232" s="121">
        <v>16</v>
      </c>
      <c r="F232" s="2"/>
    </row>
    <row r="233" spans="1:5" ht="12.75">
      <c r="A233" s="40" t="s">
        <v>79</v>
      </c>
      <c r="B233" s="107" t="s">
        <v>346</v>
      </c>
      <c r="C233" s="180" t="s">
        <v>93</v>
      </c>
      <c r="D233" s="130" t="s">
        <v>524</v>
      </c>
      <c r="E233" s="151">
        <v>20</v>
      </c>
    </row>
    <row r="234" spans="1:6" ht="12.75">
      <c r="A234" s="40" t="s">
        <v>79</v>
      </c>
      <c r="B234" s="55" t="s">
        <v>346</v>
      </c>
      <c r="C234" s="180" t="s">
        <v>93</v>
      </c>
      <c r="D234" s="71" t="s">
        <v>419</v>
      </c>
      <c r="E234" s="145">
        <f>10+13</f>
        <v>23</v>
      </c>
      <c r="F234" s="2"/>
    </row>
    <row r="235" spans="1:6" ht="12.75">
      <c r="A235" s="40" t="s">
        <v>79</v>
      </c>
      <c r="B235" s="55" t="s">
        <v>346</v>
      </c>
      <c r="C235" s="180" t="s">
        <v>93</v>
      </c>
      <c r="D235" s="71" t="s">
        <v>430</v>
      </c>
      <c r="E235" s="145">
        <f>10+18</f>
        <v>28</v>
      </c>
      <c r="F235" s="2"/>
    </row>
    <row r="236" spans="1:5" ht="12.75">
      <c r="A236" s="40" t="s">
        <v>79</v>
      </c>
      <c r="B236" s="167" t="s">
        <v>346</v>
      </c>
      <c r="C236" s="180" t="s">
        <v>93</v>
      </c>
      <c r="D236" s="82" t="s">
        <v>514</v>
      </c>
      <c r="E236" s="69">
        <v>418</v>
      </c>
    </row>
    <row r="237" spans="1:5" ht="12.75">
      <c r="A237" s="40" t="s">
        <v>79</v>
      </c>
      <c r="B237" s="56" t="s">
        <v>346</v>
      </c>
      <c r="C237" s="180" t="s">
        <v>93</v>
      </c>
      <c r="D237" s="56" t="s">
        <v>139</v>
      </c>
      <c r="E237" s="69">
        <v>550</v>
      </c>
    </row>
    <row r="238" spans="1:5" ht="12.75">
      <c r="A238" s="40" t="s">
        <v>79</v>
      </c>
      <c r="B238" s="170" t="s">
        <v>346</v>
      </c>
      <c r="C238" s="180" t="s">
        <v>93</v>
      </c>
      <c r="D238" s="82" t="s">
        <v>515</v>
      </c>
      <c r="E238" s="69">
        <v>1500</v>
      </c>
    </row>
    <row r="239" spans="1:6" ht="12.75">
      <c r="A239" s="53" t="s">
        <v>89</v>
      </c>
      <c r="B239" s="50" t="s">
        <v>138</v>
      </c>
      <c r="C239" s="180" t="s">
        <v>93</v>
      </c>
      <c r="D239" s="50" t="s">
        <v>368</v>
      </c>
      <c r="E239" s="121">
        <v>1</v>
      </c>
      <c r="F239" s="2"/>
    </row>
    <row r="240" spans="1:6" ht="12.75">
      <c r="A240" s="53" t="s">
        <v>89</v>
      </c>
      <c r="B240" s="50" t="s">
        <v>138</v>
      </c>
      <c r="C240" s="180" t="s">
        <v>93</v>
      </c>
      <c r="D240" s="50" t="s">
        <v>375</v>
      </c>
      <c r="E240" s="121">
        <v>1</v>
      </c>
      <c r="F240" s="2"/>
    </row>
    <row r="241" spans="1:6" ht="12.75">
      <c r="A241" s="53" t="s">
        <v>89</v>
      </c>
      <c r="B241" s="102" t="s">
        <v>138</v>
      </c>
      <c r="C241" s="180" t="s">
        <v>93</v>
      </c>
      <c r="D241" s="78" t="s">
        <v>64</v>
      </c>
      <c r="E241" s="121">
        <v>1</v>
      </c>
      <c r="F241" s="2"/>
    </row>
    <row r="242" spans="1:5" ht="12.75">
      <c r="A242" s="53" t="s">
        <v>89</v>
      </c>
      <c r="B242" s="71" t="s">
        <v>138</v>
      </c>
      <c r="C242" s="180" t="s">
        <v>93</v>
      </c>
      <c r="D242" s="82" t="s">
        <v>507</v>
      </c>
      <c r="E242" s="121">
        <v>1</v>
      </c>
    </row>
    <row r="243" spans="1:6" ht="12.75">
      <c r="A243" s="53" t="s">
        <v>89</v>
      </c>
      <c r="B243" s="50" t="s">
        <v>138</v>
      </c>
      <c r="C243" s="180" t="s">
        <v>93</v>
      </c>
      <c r="D243" s="51" t="s">
        <v>376</v>
      </c>
      <c r="E243" s="120">
        <v>2</v>
      </c>
      <c r="F243" s="2"/>
    </row>
    <row r="244" spans="1:6" ht="12.75">
      <c r="A244" s="118" t="s">
        <v>79</v>
      </c>
      <c r="B244" s="35" t="s">
        <v>138</v>
      </c>
      <c r="C244" s="180" t="s">
        <v>93</v>
      </c>
      <c r="D244" s="35" t="s">
        <v>661</v>
      </c>
      <c r="E244" s="143">
        <v>2</v>
      </c>
      <c r="F244" s="2"/>
    </row>
    <row r="245" spans="1:6" ht="12.75">
      <c r="A245" s="118" t="s">
        <v>79</v>
      </c>
      <c r="B245" s="35" t="s">
        <v>138</v>
      </c>
      <c r="C245" s="180" t="s">
        <v>93</v>
      </c>
      <c r="D245" s="35" t="s">
        <v>387</v>
      </c>
      <c r="E245" s="143">
        <v>2</v>
      </c>
      <c r="F245" s="2"/>
    </row>
    <row r="246" spans="1:10" s="1" customFormat="1" ht="12.75">
      <c r="A246" s="53" t="s">
        <v>89</v>
      </c>
      <c r="B246" s="50" t="s">
        <v>138</v>
      </c>
      <c r="C246" s="180" t="s">
        <v>93</v>
      </c>
      <c r="D246" s="50" t="s">
        <v>2</v>
      </c>
      <c r="E246" s="120">
        <v>2</v>
      </c>
      <c r="F246" s="2"/>
      <c r="G246" s="34"/>
      <c r="H246" s="43"/>
      <c r="I246" s="34"/>
      <c r="J246" s="34"/>
    </row>
    <row r="247" spans="1:5" ht="12.75" customHeight="1">
      <c r="A247" s="75" t="s">
        <v>89</v>
      </c>
      <c r="B247" s="75" t="s">
        <v>138</v>
      </c>
      <c r="C247" s="75" t="s">
        <v>97</v>
      </c>
      <c r="D247" s="76" t="s">
        <v>553</v>
      </c>
      <c r="E247" s="52">
        <v>3</v>
      </c>
    </row>
    <row r="248" spans="1:6" ht="12.75" customHeight="1">
      <c r="A248" s="53" t="s">
        <v>343</v>
      </c>
      <c r="B248" s="99" t="s">
        <v>138</v>
      </c>
      <c r="C248" s="180" t="s">
        <v>93</v>
      </c>
      <c r="D248" s="109" t="s">
        <v>401</v>
      </c>
      <c r="E248" s="122">
        <v>3</v>
      </c>
      <c r="F248" s="2"/>
    </row>
    <row r="249" spans="1:6" ht="12.75" customHeight="1">
      <c r="A249" s="53" t="s">
        <v>343</v>
      </c>
      <c r="B249" s="50" t="s">
        <v>138</v>
      </c>
      <c r="C249" s="180" t="s">
        <v>93</v>
      </c>
      <c r="D249" s="51" t="s">
        <v>231</v>
      </c>
      <c r="E249" s="120">
        <v>4</v>
      </c>
      <c r="F249" s="2"/>
    </row>
    <row r="250" spans="1:6" ht="12.75" customHeight="1">
      <c r="A250" s="53" t="s">
        <v>343</v>
      </c>
      <c r="B250" s="114" t="s">
        <v>138</v>
      </c>
      <c r="C250" s="180" t="s">
        <v>93</v>
      </c>
      <c r="D250" s="114" t="s">
        <v>74</v>
      </c>
      <c r="E250" s="144">
        <v>4</v>
      </c>
      <c r="F250" s="2"/>
    </row>
    <row r="251" spans="1:6" ht="12.75" customHeight="1">
      <c r="A251" s="53" t="s">
        <v>343</v>
      </c>
      <c r="B251" s="35" t="s">
        <v>138</v>
      </c>
      <c r="C251" s="180" t="s">
        <v>93</v>
      </c>
      <c r="D251" s="35" t="s">
        <v>413</v>
      </c>
      <c r="E251" s="143">
        <v>4</v>
      </c>
      <c r="F251" s="2"/>
    </row>
    <row r="252" spans="1:6" ht="12.75" customHeight="1">
      <c r="A252" s="53" t="s">
        <v>343</v>
      </c>
      <c r="B252" s="35" t="s">
        <v>138</v>
      </c>
      <c r="C252" s="180" t="s">
        <v>93</v>
      </c>
      <c r="D252" s="54" t="s">
        <v>439</v>
      </c>
      <c r="E252" s="120">
        <v>4</v>
      </c>
      <c r="F252" s="2"/>
    </row>
    <row r="253" spans="1:6" ht="12.75" customHeight="1">
      <c r="A253" s="53" t="s">
        <v>343</v>
      </c>
      <c r="B253" s="50" t="s">
        <v>138</v>
      </c>
      <c r="C253" s="180" t="s">
        <v>93</v>
      </c>
      <c r="D253" s="50" t="s">
        <v>1</v>
      </c>
      <c r="E253" s="120">
        <v>4.5</v>
      </c>
      <c r="F253" s="2"/>
    </row>
    <row r="254" spans="1:5" ht="12.75" customHeight="1">
      <c r="A254" s="75" t="s">
        <v>89</v>
      </c>
      <c r="B254" s="75" t="s">
        <v>138</v>
      </c>
      <c r="C254" s="75" t="s">
        <v>97</v>
      </c>
      <c r="D254" s="76" t="s">
        <v>555</v>
      </c>
      <c r="E254" s="164">
        <v>5</v>
      </c>
    </row>
    <row r="255" spans="1:6" ht="12.75" customHeight="1">
      <c r="A255" s="53" t="s">
        <v>343</v>
      </c>
      <c r="B255" s="50" t="s">
        <v>138</v>
      </c>
      <c r="C255" s="180" t="s">
        <v>93</v>
      </c>
      <c r="D255" s="51" t="s">
        <v>0</v>
      </c>
      <c r="E255" s="120">
        <v>5</v>
      </c>
      <c r="F255" s="2"/>
    </row>
    <row r="256" spans="1:6" ht="12.75" customHeight="1">
      <c r="A256" s="53" t="s">
        <v>343</v>
      </c>
      <c r="B256" s="101" t="s">
        <v>138</v>
      </c>
      <c r="C256" s="180" t="s">
        <v>93</v>
      </c>
      <c r="D256" s="123" t="s">
        <v>396</v>
      </c>
      <c r="E256" s="144">
        <v>5</v>
      </c>
      <c r="F256" s="2"/>
    </row>
    <row r="257" spans="1:6" ht="12.75" customHeight="1">
      <c r="A257" s="53" t="s">
        <v>343</v>
      </c>
      <c r="B257" s="101" t="s">
        <v>138</v>
      </c>
      <c r="C257" s="180" t="s">
        <v>93</v>
      </c>
      <c r="D257" s="123" t="s">
        <v>400</v>
      </c>
      <c r="E257" s="122">
        <v>5</v>
      </c>
      <c r="F257" s="2"/>
    </row>
    <row r="258" spans="1:6" ht="12.75" customHeight="1">
      <c r="A258" s="118" t="s">
        <v>342</v>
      </c>
      <c r="B258" s="71" t="s">
        <v>138</v>
      </c>
      <c r="C258" s="180" t="s">
        <v>93</v>
      </c>
      <c r="D258" s="71" t="s">
        <v>458</v>
      </c>
      <c r="E258" s="146">
        <v>5</v>
      </c>
      <c r="F258" s="2"/>
    </row>
    <row r="259" spans="1:6" ht="12.75" customHeight="1">
      <c r="A259" s="53" t="s">
        <v>343</v>
      </c>
      <c r="B259" s="82" t="s">
        <v>138</v>
      </c>
      <c r="C259" s="180" t="s">
        <v>93</v>
      </c>
      <c r="D259" s="82" t="s">
        <v>463</v>
      </c>
      <c r="E259" s="146">
        <v>5</v>
      </c>
      <c r="F259" s="2"/>
    </row>
    <row r="260" spans="1:6" ht="12.75" customHeight="1">
      <c r="A260" s="85" t="s">
        <v>343</v>
      </c>
      <c r="B260" s="55" t="s">
        <v>138</v>
      </c>
      <c r="C260" s="180" t="s">
        <v>93</v>
      </c>
      <c r="D260" s="56" t="s">
        <v>240</v>
      </c>
      <c r="E260" s="121">
        <v>5</v>
      </c>
      <c r="F260" s="2"/>
    </row>
    <row r="261" spans="1:6" ht="12.75" customHeight="1">
      <c r="A261" s="118" t="s">
        <v>342</v>
      </c>
      <c r="B261" s="71" t="s">
        <v>138</v>
      </c>
      <c r="C261" s="180" t="s">
        <v>93</v>
      </c>
      <c r="D261" s="82" t="s">
        <v>503</v>
      </c>
      <c r="E261" s="121">
        <v>5</v>
      </c>
      <c r="F261" s="2"/>
    </row>
    <row r="262" spans="1:6" ht="12.75" customHeight="1">
      <c r="A262" s="109" t="s">
        <v>341</v>
      </c>
      <c r="B262" s="99" t="s">
        <v>138</v>
      </c>
      <c r="C262" s="180" t="s">
        <v>93</v>
      </c>
      <c r="D262" s="109" t="s">
        <v>389</v>
      </c>
      <c r="E262" s="122">
        <v>6</v>
      </c>
      <c r="F262" s="2"/>
    </row>
    <row r="263" spans="1:6" ht="12.75" customHeight="1">
      <c r="A263" s="53" t="s">
        <v>343</v>
      </c>
      <c r="B263" s="101" t="s">
        <v>138</v>
      </c>
      <c r="C263" s="180" t="s">
        <v>93</v>
      </c>
      <c r="D263" s="123" t="s">
        <v>397</v>
      </c>
      <c r="E263" s="144">
        <v>6</v>
      </c>
      <c r="F263" s="2"/>
    </row>
    <row r="264" spans="1:6" ht="12.75" customHeight="1">
      <c r="A264" s="53" t="s">
        <v>343</v>
      </c>
      <c r="B264" s="99" t="s">
        <v>138</v>
      </c>
      <c r="C264" s="180" t="s">
        <v>93</v>
      </c>
      <c r="D264" s="109" t="s">
        <v>399</v>
      </c>
      <c r="E264" s="122">
        <v>6</v>
      </c>
      <c r="F264" s="2"/>
    </row>
    <row r="265" spans="1:6" ht="12.75" customHeight="1">
      <c r="A265" s="53" t="s">
        <v>343</v>
      </c>
      <c r="B265" s="35" t="s">
        <v>138</v>
      </c>
      <c r="C265" s="180" t="s">
        <v>93</v>
      </c>
      <c r="D265" s="54" t="s">
        <v>436</v>
      </c>
      <c r="E265" s="120">
        <v>6</v>
      </c>
      <c r="F265" s="2"/>
    </row>
    <row r="266" spans="1:6" ht="12.75" customHeight="1">
      <c r="A266" s="53" t="s">
        <v>343</v>
      </c>
      <c r="B266" s="50" t="s">
        <v>138</v>
      </c>
      <c r="C266" s="180" t="s">
        <v>93</v>
      </c>
      <c r="D266" s="51" t="s">
        <v>230</v>
      </c>
      <c r="E266" s="120">
        <v>7</v>
      </c>
      <c r="F266" s="2"/>
    </row>
    <row r="267" spans="1:6" ht="12.75" customHeight="1">
      <c r="A267" s="53" t="s">
        <v>343</v>
      </c>
      <c r="B267" s="35" t="s">
        <v>138</v>
      </c>
      <c r="C267" s="180" t="s">
        <v>93</v>
      </c>
      <c r="D267" s="35" t="s">
        <v>435</v>
      </c>
      <c r="E267" s="143">
        <v>7</v>
      </c>
      <c r="F267" s="2"/>
    </row>
    <row r="268" spans="1:6" ht="12.75" customHeight="1">
      <c r="A268" s="53" t="s">
        <v>343</v>
      </c>
      <c r="B268" s="50" t="s">
        <v>138</v>
      </c>
      <c r="C268" s="180" t="s">
        <v>93</v>
      </c>
      <c r="D268" s="51" t="s">
        <v>371</v>
      </c>
      <c r="E268" s="120">
        <v>8</v>
      </c>
      <c r="F268" s="2"/>
    </row>
    <row r="269" spans="1:6" ht="12.75" customHeight="1">
      <c r="A269" s="53" t="s">
        <v>343</v>
      </c>
      <c r="B269" s="101" t="s">
        <v>138</v>
      </c>
      <c r="C269" s="180" t="s">
        <v>93</v>
      </c>
      <c r="D269" s="114" t="s">
        <v>398</v>
      </c>
      <c r="E269" s="144">
        <v>8</v>
      </c>
      <c r="F269" s="2"/>
    </row>
    <row r="270" spans="1:6" ht="12.75" customHeight="1">
      <c r="A270" s="53" t="s">
        <v>343</v>
      </c>
      <c r="B270" s="50" t="s">
        <v>138</v>
      </c>
      <c r="C270" s="180" t="s">
        <v>93</v>
      </c>
      <c r="D270" s="51" t="s">
        <v>13</v>
      </c>
      <c r="E270" s="120">
        <v>10</v>
      </c>
      <c r="F270" s="2"/>
    </row>
    <row r="271" spans="1:6" ht="12.75" customHeight="1">
      <c r="A271" s="53" t="s">
        <v>343</v>
      </c>
      <c r="B271" s="50" t="s">
        <v>138</v>
      </c>
      <c r="C271" s="180" t="s">
        <v>93</v>
      </c>
      <c r="D271" s="50" t="s">
        <v>374</v>
      </c>
      <c r="E271" s="120">
        <v>10</v>
      </c>
      <c r="F271" s="2"/>
    </row>
    <row r="272" spans="1:6" ht="12.75" customHeight="1">
      <c r="A272" s="53" t="s">
        <v>343</v>
      </c>
      <c r="B272" s="71" t="s">
        <v>138</v>
      </c>
      <c r="C272" s="180" t="s">
        <v>93</v>
      </c>
      <c r="D272" s="71" t="s">
        <v>462</v>
      </c>
      <c r="E272" s="146">
        <v>10</v>
      </c>
      <c r="F272" s="2"/>
    </row>
    <row r="273" spans="1:6" ht="12.75" customHeight="1">
      <c r="A273" s="85" t="s">
        <v>343</v>
      </c>
      <c r="B273" s="55" t="s">
        <v>138</v>
      </c>
      <c r="C273" s="180" t="s">
        <v>93</v>
      </c>
      <c r="D273" s="56" t="s">
        <v>16</v>
      </c>
      <c r="E273" s="121">
        <v>10</v>
      </c>
      <c r="F273" s="2"/>
    </row>
    <row r="274" spans="1:6" ht="12.75" customHeight="1">
      <c r="A274" s="40" t="s">
        <v>79</v>
      </c>
      <c r="B274" s="31" t="s">
        <v>138</v>
      </c>
      <c r="C274" s="182" t="s">
        <v>95</v>
      </c>
      <c r="D274" s="49" t="s">
        <v>618</v>
      </c>
      <c r="E274" s="165">
        <v>10.8</v>
      </c>
      <c r="F274" s="2"/>
    </row>
    <row r="275" spans="1:6" ht="12.75" customHeight="1">
      <c r="A275" s="53" t="s">
        <v>343</v>
      </c>
      <c r="B275" s="50" t="s">
        <v>138</v>
      </c>
      <c r="C275" s="180" t="s">
        <v>93</v>
      </c>
      <c r="D275" s="50" t="s">
        <v>372</v>
      </c>
      <c r="E275" s="121">
        <v>12</v>
      </c>
      <c r="F275" s="2"/>
    </row>
    <row r="276" spans="1:5" ht="12.75" customHeight="1">
      <c r="A276" s="53" t="s">
        <v>343</v>
      </c>
      <c r="B276" s="71" t="s">
        <v>138</v>
      </c>
      <c r="C276" s="180" t="s">
        <v>93</v>
      </c>
      <c r="D276" s="82" t="s">
        <v>14</v>
      </c>
      <c r="E276" s="121">
        <v>13</v>
      </c>
    </row>
    <row r="277" spans="1:6" ht="12.75" customHeight="1">
      <c r="A277" s="53" t="s">
        <v>343</v>
      </c>
      <c r="B277" s="35" t="s">
        <v>138</v>
      </c>
      <c r="C277" s="180" t="s">
        <v>93</v>
      </c>
      <c r="D277" s="45" t="s">
        <v>5</v>
      </c>
      <c r="E277" s="120">
        <v>15</v>
      </c>
      <c r="F277" s="2"/>
    </row>
    <row r="278" spans="1:6" ht="12.75" customHeight="1">
      <c r="A278" s="53" t="s">
        <v>343</v>
      </c>
      <c r="B278" s="35" t="s">
        <v>138</v>
      </c>
      <c r="C278" s="180" t="s">
        <v>93</v>
      </c>
      <c r="D278" s="35" t="s">
        <v>385</v>
      </c>
      <c r="E278" s="143">
        <v>15</v>
      </c>
      <c r="F278" s="2"/>
    </row>
    <row r="279" spans="1:6" ht="12.75" customHeight="1">
      <c r="A279" s="53" t="s">
        <v>343</v>
      </c>
      <c r="B279" s="71" t="s">
        <v>138</v>
      </c>
      <c r="C279" s="180" t="s">
        <v>93</v>
      </c>
      <c r="D279" s="71" t="s">
        <v>461</v>
      </c>
      <c r="E279" s="121">
        <v>15</v>
      </c>
      <c r="F279" s="2"/>
    </row>
    <row r="280" spans="1:6" ht="12.75" customHeight="1">
      <c r="A280" s="53" t="s">
        <v>343</v>
      </c>
      <c r="B280" s="50" t="s">
        <v>138</v>
      </c>
      <c r="C280" s="180" t="s">
        <v>93</v>
      </c>
      <c r="D280" s="50" t="s">
        <v>369</v>
      </c>
      <c r="E280" s="121">
        <v>16</v>
      </c>
      <c r="F280" s="2"/>
    </row>
    <row r="281" spans="1:6" ht="12.75" customHeight="1">
      <c r="A281" s="53" t="s">
        <v>343</v>
      </c>
      <c r="B281" s="35" t="s">
        <v>138</v>
      </c>
      <c r="C281" s="180" t="s">
        <v>93</v>
      </c>
      <c r="D281" s="45" t="s">
        <v>69</v>
      </c>
      <c r="E281" s="121">
        <v>25</v>
      </c>
      <c r="F281" s="2"/>
    </row>
    <row r="282" spans="1:6" ht="12.75" customHeight="1">
      <c r="A282" s="109" t="s">
        <v>341</v>
      </c>
      <c r="B282" s="99" t="s">
        <v>138</v>
      </c>
      <c r="C282" s="180" t="s">
        <v>93</v>
      </c>
      <c r="D282" s="109" t="s">
        <v>388</v>
      </c>
      <c r="E282" s="122">
        <v>25</v>
      </c>
      <c r="F282" s="2"/>
    </row>
    <row r="283" spans="1:6" ht="12.75" customHeight="1">
      <c r="A283" s="53" t="s">
        <v>343</v>
      </c>
      <c r="B283" s="71" t="s">
        <v>138</v>
      </c>
      <c r="C283" s="180" t="s">
        <v>93</v>
      </c>
      <c r="D283" s="71" t="s">
        <v>460</v>
      </c>
      <c r="E283" s="121">
        <v>25</v>
      </c>
      <c r="F283" s="2"/>
    </row>
    <row r="284" spans="1:5" ht="12.75" customHeight="1">
      <c r="A284" s="53" t="s">
        <v>343</v>
      </c>
      <c r="B284" s="71" t="s">
        <v>138</v>
      </c>
      <c r="C284" s="180" t="s">
        <v>93</v>
      </c>
      <c r="D284" s="82" t="s">
        <v>506</v>
      </c>
      <c r="E284" s="121">
        <v>25</v>
      </c>
    </row>
    <row r="285" spans="1:6" ht="12.75" customHeight="1">
      <c r="A285" s="53" t="s">
        <v>343</v>
      </c>
      <c r="B285" s="50" t="s">
        <v>138</v>
      </c>
      <c r="C285" s="180" t="s">
        <v>93</v>
      </c>
      <c r="D285" s="50" t="s">
        <v>17</v>
      </c>
      <c r="E285" s="120">
        <v>32</v>
      </c>
      <c r="F285" s="2"/>
    </row>
    <row r="286" spans="1:6" ht="12.75" customHeight="1">
      <c r="A286" s="53" t="s">
        <v>343</v>
      </c>
      <c r="B286" s="35" t="s">
        <v>138</v>
      </c>
      <c r="C286" s="180" t="s">
        <v>93</v>
      </c>
      <c r="D286" s="45" t="s">
        <v>360</v>
      </c>
      <c r="E286" s="120">
        <v>40</v>
      </c>
      <c r="F286" s="2"/>
    </row>
    <row r="287" spans="1:6" ht="12.75" customHeight="1">
      <c r="A287" s="53" t="s">
        <v>343</v>
      </c>
      <c r="B287" s="35" t="s">
        <v>138</v>
      </c>
      <c r="C287" s="180" t="s">
        <v>93</v>
      </c>
      <c r="D287" s="35" t="s">
        <v>3</v>
      </c>
      <c r="E287" s="120">
        <v>41</v>
      </c>
      <c r="F287" s="2"/>
    </row>
    <row r="288" spans="1:6" ht="12.75" customHeight="1">
      <c r="A288" s="53" t="s">
        <v>343</v>
      </c>
      <c r="B288" s="35" t="s">
        <v>138</v>
      </c>
      <c r="C288" s="180" t="s">
        <v>93</v>
      </c>
      <c r="D288" s="35" t="s">
        <v>442</v>
      </c>
      <c r="E288" s="120">
        <v>44</v>
      </c>
      <c r="F288" s="2"/>
    </row>
    <row r="289" spans="1:6" ht="12.75" customHeight="1">
      <c r="A289" s="53" t="s">
        <v>343</v>
      </c>
      <c r="B289" s="50" t="s">
        <v>138</v>
      </c>
      <c r="C289" s="180" t="s">
        <v>93</v>
      </c>
      <c r="D289" s="51" t="s">
        <v>163</v>
      </c>
      <c r="E289" s="120">
        <v>50</v>
      </c>
      <c r="F289" s="2"/>
    </row>
    <row r="290" spans="1:6" ht="12.75" customHeight="1">
      <c r="A290" s="53" t="s">
        <v>343</v>
      </c>
      <c r="B290" s="35" t="s">
        <v>138</v>
      </c>
      <c r="C290" s="180" t="s">
        <v>93</v>
      </c>
      <c r="D290" s="35" t="s">
        <v>4</v>
      </c>
      <c r="E290" s="120">
        <v>50</v>
      </c>
      <c r="F290" s="2"/>
    </row>
    <row r="291" spans="1:6" ht="12.75" customHeight="1">
      <c r="A291" s="53" t="s">
        <v>343</v>
      </c>
      <c r="B291" s="50" t="s">
        <v>138</v>
      </c>
      <c r="C291" s="180" t="s">
        <v>93</v>
      </c>
      <c r="D291" s="51" t="s">
        <v>362</v>
      </c>
      <c r="E291" s="120">
        <v>55</v>
      </c>
      <c r="F291" s="2"/>
    </row>
    <row r="292" spans="1:6" ht="12.75" customHeight="1">
      <c r="A292" s="53" t="s">
        <v>343</v>
      </c>
      <c r="B292" s="55" t="s">
        <v>138</v>
      </c>
      <c r="C292" s="180" t="s">
        <v>93</v>
      </c>
      <c r="D292" s="85" t="s">
        <v>481</v>
      </c>
      <c r="E292" s="121">
        <v>55</v>
      </c>
      <c r="F292" s="2"/>
    </row>
    <row r="293" spans="1:6" ht="12.75" customHeight="1">
      <c r="A293" s="53" t="s">
        <v>343</v>
      </c>
      <c r="B293" s="35" t="s">
        <v>138</v>
      </c>
      <c r="C293" s="180" t="s">
        <v>93</v>
      </c>
      <c r="D293" s="54" t="s">
        <v>73</v>
      </c>
      <c r="E293" s="120">
        <v>63</v>
      </c>
      <c r="F293" s="2"/>
    </row>
    <row r="294" spans="1:5" ht="12.75" customHeight="1">
      <c r="A294" s="53" t="s">
        <v>343</v>
      </c>
      <c r="B294" s="55" t="s">
        <v>138</v>
      </c>
      <c r="C294" s="180" t="s">
        <v>93</v>
      </c>
      <c r="D294" s="56" t="s">
        <v>505</v>
      </c>
      <c r="E294" s="121">
        <v>63</v>
      </c>
    </row>
    <row r="295" spans="1:6" ht="12.75" customHeight="1">
      <c r="A295" s="53" t="s">
        <v>343</v>
      </c>
      <c r="B295" s="102" t="s">
        <v>138</v>
      </c>
      <c r="C295" s="180" t="s">
        <v>93</v>
      </c>
      <c r="D295" s="78" t="s">
        <v>500</v>
      </c>
      <c r="E295" s="121">
        <v>74</v>
      </c>
      <c r="F295" s="2"/>
    </row>
    <row r="296" spans="1:6" ht="12.75" customHeight="1">
      <c r="A296" s="53" t="s">
        <v>343</v>
      </c>
      <c r="B296" s="71" t="s">
        <v>138</v>
      </c>
      <c r="C296" s="180" t="s">
        <v>93</v>
      </c>
      <c r="D296" s="71" t="s">
        <v>464</v>
      </c>
      <c r="E296" s="121">
        <v>80</v>
      </c>
      <c r="F296" s="2"/>
    </row>
    <row r="297" spans="1:6" ht="12.75" customHeight="1">
      <c r="A297" s="40" t="s">
        <v>89</v>
      </c>
      <c r="B297" s="40" t="s">
        <v>138</v>
      </c>
      <c r="C297" s="182" t="s">
        <v>96</v>
      </c>
      <c r="D297" s="80" t="s">
        <v>592</v>
      </c>
      <c r="E297" s="231">
        <v>80</v>
      </c>
      <c r="F297" s="2"/>
    </row>
    <row r="298" spans="1:6" ht="12.75" customHeight="1">
      <c r="A298" s="53" t="s">
        <v>343</v>
      </c>
      <c r="B298" s="35" t="s">
        <v>138</v>
      </c>
      <c r="C298" s="180" t="s">
        <v>93</v>
      </c>
      <c r="D298" s="54" t="s">
        <v>437</v>
      </c>
      <c r="E298" s="143">
        <v>83</v>
      </c>
      <c r="F298" s="2"/>
    </row>
    <row r="299" spans="1:6" ht="12.75" customHeight="1">
      <c r="A299" s="53" t="s">
        <v>343</v>
      </c>
      <c r="B299" s="55" t="s">
        <v>138</v>
      </c>
      <c r="C299" s="180" t="s">
        <v>93</v>
      </c>
      <c r="D299" s="124" t="s">
        <v>441</v>
      </c>
      <c r="E299" s="143">
        <v>83</v>
      </c>
      <c r="F299" s="2"/>
    </row>
    <row r="300" spans="1:6" ht="12.75" customHeight="1">
      <c r="A300" s="53" t="s">
        <v>343</v>
      </c>
      <c r="B300" s="35" t="s">
        <v>138</v>
      </c>
      <c r="C300" s="180" t="s">
        <v>93</v>
      </c>
      <c r="D300" s="54" t="s">
        <v>440</v>
      </c>
      <c r="E300" s="143">
        <v>88</v>
      </c>
      <c r="F300" s="2"/>
    </row>
    <row r="301" spans="1:6" ht="12.75" customHeight="1">
      <c r="A301" s="53" t="s">
        <v>343</v>
      </c>
      <c r="B301" s="35" t="s">
        <v>138</v>
      </c>
      <c r="C301" s="180" t="s">
        <v>93</v>
      </c>
      <c r="D301" s="35" t="s">
        <v>18</v>
      </c>
      <c r="E301" s="120">
        <v>88</v>
      </c>
      <c r="F301" s="2"/>
    </row>
    <row r="302" spans="1:6" ht="12.75" customHeight="1">
      <c r="A302" s="53" t="s">
        <v>343</v>
      </c>
      <c r="B302" s="35" t="s">
        <v>138</v>
      </c>
      <c r="C302" s="180" t="s">
        <v>93</v>
      </c>
      <c r="D302" s="54" t="s">
        <v>438</v>
      </c>
      <c r="E302" s="143">
        <v>137</v>
      </c>
      <c r="F302" s="2"/>
    </row>
    <row r="303" spans="1:6" ht="12.75" customHeight="1">
      <c r="A303" s="53" t="s">
        <v>343</v>
      </c>
      <c r="B303" s="35" t="s">
        <v>138</v>
      </c>
      <c r="C303" s="180" t="s">
        <v>93</v>
      </c>
      <c r="D303" s="35" t="s">
        <v>443</v>
      </c>
      <c r="E303" s="120">
        <v>143</v>
      </c>
      <c r="F303" s="2"/>
    </row>
    <row r="304" spans="1:6" ht="12.75" customHeight="1">
      <c r="A304" s="53" t="s">
        <v>343</v>
      </c>
      <c r="B304" s="55" t="s">
        <v>138</v>
      </c>
      <c r="C304" s="180" t="s">
        <v>93</v>
      </c>
      <c r="D304" s="124" t="s">
        <v>444</v>
      </c>
      <c r="E304" s="143">
        <v>151</v>
      </c>
      <c r="F304" s="2"/>
    </row>
    <row r="305" spans="1:6" ht="12.75" customHeight="1">
      <c r="A305" s="53" t="s">
        <v>343</v>
      </c>
      <c r="B305" s="50" t="s">
        <v>138</v>
      </c>
      <c r="C305" s="180" t="s">
        <v>93</v>
      </c>
      <c r="D305" s="50" t="s">
        <v>373</v>
      </c>
      <c r="E305" s="121">
        <v>200</v>
      </c>
      <c r="F305" s="2"/>
    </row>
    <row r="306" spans="1:5" ht="12.75" customHeight="1">
      <c r="A306" s="53" t="s">
        <v>343</v>
      </c>
      <c r="B306" s="31" t="s">
        <v>138</v>
      </c>
      <c r="C306" s="181" t="s">
        <v>111</v>
      </c>
      <c r="D306" s="31" t="s">
        <v>67</v>
      </c>
      <c r="E306" s="164">
        <v>250</v>
      </c>
    </row>
    <row r="307" spans="1:6" ht="12.75" customHeight="1">
      <c r="A307" s="53" t="s">
        <v>343</v>
      </c>
      <c r="B307" s="102" t="s">
        <v>138</v>
      </c>
      <c r="C307" s="180" t="s">
        <v>93</v>
      </c>
      <c r="D307" s="78" t="s">
        <v>32</v>
      </c>
      <c r="E307" s="121">
        <v>261</v>
      </c>
      <c r="F307" s="2"/>
    </row>
    <row r="308" spans="1:6" ht="12.75" customHeight="1">
      <c r="A308" s="53" t="s">
        <v>343</v>
      </c>
      <c r="B308" s="50" t="s">
        <v>138</v>
      </c>
      <c r="C308" s="180" t="s">
        <v>93</v>
      </c>
      <c r="D308" s="50" t="s">
        <v>417</v>
      </c>
      <c r="E308" s="120">
        <v>274</v>
      </c>
      <c r="F308" s="2"/>
    </row>
    <row r="309" spans="1:6" ht="12.75" customHeight="1">
      <c r="A309" s="53" t="s">
        <v>343</v>
      </c>
      <c r="B309" s="50" t="s">
        <v>138</v>
      </c>
      <c r="C309" s="180" t="s">
        <v>93</v>
      </c>
      <c r="D309" s="50" t="s">
        <v>370</v>
      </c>
      <c r="E309" s="121">
        <v>322</v>
      </c>
      <c r="F309" s="2"/>
    </row>
    <row r="310" spans="1:6" ht="12.75" customHeight="1">
      <c r="A310" s="61" t="s">
        <v>84</v>
      </c>
      <c r="B310" s="34" t="s">
        <v>616</v>
      </c>
      <c r="C310" s="182" t="s">
        <v>95</v>
      </c>
      <c r="D310" s="49" t="s">
        <v>617</v>
      </c>
      <c r="E310" s="165">
        <v>79.4</v>
      </c>
      <c r="F310" s="2"/>
    </row>
    <row r="311" spans="1:6" ht="12.75" customHeight="1">
      <c r="A311" s="75" t="s">
        <v>89</v>
      </c>
      <c r="B311" s="71" t="s">
        <v>94</v>
      </c>
      <c r="C311" s="181" t="s">
        <v>98</v>
      </c>
      <c r="D311" s="50" t="s">
        <v>19</v>
      </c>
      <c r="E311" s="83">
        <v>40</v>
      </c>
      <c r="F311" s="2"/>
    </row>
    <row r="312" spans="1:5" ht="12.75" customHeight="1">
      <c r="A312" s="53" t="s">
        <v>343</v>
      </c>
      <c r="B312" s="31" t="s">
        <v>94</v>
      </c>
      <c r="C312" s="181" t="s">
        <v>111</v>
      </c>
      <c r="D312" s="31" t="s">
        <v>263</v>
      </c>
      <c r="E312" s="164">
        <v>300</v>
      </c>
    </row>
    <row r="313" spans="1:5" ht="12.75" customHeight="1">
      <c r="A313" s="53" t="s">
        <v>343</v>
      </c>
      <c r="B313" s="35" t="s">
        <v>349</v>
      </c>
      <c r="C313" s="180" t="s">
        <v>93</v>
      </c>
      <c r="D313" s="45" t="s">
        <v>534</v>
      </c>
      <c r="E313" s="120">
        <v>8478</v>
      </c>
    </row>
    <row r="314" spans="1:6" ht="12.75" customHeight="1">
      <c r="A314" s="118" t="s">
        <v>342</v>
      </c>
      <c r="B314" s="55" t="s">
        <v>347</v>
      </c>
      <c r="C314" s="180" t="s">
        <v>93</v>
      </c>
      <c r="D314" s="51" t="s">
        <v>382</v>
      </c>
      <c r="E314" s="120">
        <v>1</v>
      </c>
      <c r="F314" s="2"/>
    </row>
    <row r="315" spans="1:6" ht="12.75" customHeight="1">
      <c r="A315" s="118" t="s">
        <v>342</v>
      </c>
      <c r="B315" s="55" t="s">
        <v>347</v>
      </c>
      <c r="C315" s="180" t="s">
        <v>93</v>
      </c>
      <c r="D315" s="51" t="s">
        <v>239</v>
      </c>
      <c r="E315" s="120">
        <v>3</v>
      </c>
      <c r="F315" s="2"/>
    </row>
    <row r="316" spans="1:6" ht="12.75" customHeight="1">
      <c r="A316" s="118" t="s">
        <v>342</v>
      </c>
      <c r="B316" s="55" t="s">
        <v>347</v>
      </c>
      <c r="C316" s="180" t="s">
        <v>93</v>
      </c>
      <c r="D316" s="35" t="s">
        <v>381</v>
      </c>
      <c r="E316" s="143">
        <v>3</v>
      </c>
      <c r="F316" s="2"/>
    </row>
    <row r="317" spans="1:6" ht="12.75" customHeight="1">
      <c r="A317" s="118" t="s">
        <v>342</v>
      </c>
      <c r="B317" s="55" t="s">
        <v>347</v>
      </c>
      <c r="C317" s="180" t="s">
        <v>93</v>
      </c>
      <c r="D317" s="71" t="s">
        <v>420</v>
      </c>
      <c r="E317" s="145">
        <v>3</v>
      </c>
      <c r="F317" s="2"/>
    </row>
    <row r="318" spans="1:6" ht="12.75" customHeight="1">
      <c r="A318" s="118" t="s">
        <v>342</v>
      </c>
      <c r="B318" s="55" t="s">
        <v>347</v>
      </c>
      <c r="C318" s="180" t="s">
        <v>93</v>
      </c>
      <c r="D318" s="71" t="s">
        <v>432</v>
      </c>
      <c r="E318" s="145">
        <v>3</v>
      </c>
      <c r="F318" s="2"/>
    </row>
    <row r="319" spans="1:6" ht="12.75" customHeight="1">
      <c r="A319" s="118" t="s">
        <v>342</v>
      </c>
      <c r="B319" s="55" t="s">
        <v>347</v>
      </c>
      <c r="C319" s="180" t="s">
        <v>93</v>
      </c>
      <c r="D319" s="102" t="s">
        <v>478</v>
      </c>
      <c r="E319" s="147">
        <v>3</v>
      </c>
      <c r="F319" s="2"/>
    </row>
    <row r="320" spans="1:6" ht="12.75" customHeight="1">
      <c r="A320" s="118" t="s">
        <v>342</v>
      </c>
      <c r="B320" s="55" t="s">
        <v>347</v>
      </c>
      <c r="C320" s="180" t="s">
        <v>93</v>
      </c>
      <c r="D320" s="71" t="s">
        <v>169</v>
      </c>
      <c r="E320" s="121">
        <v>4</v>
      </c>
      <c r="F320" s="2"/>
    </row>
    <row r="321" spans="1:6" ht="12.75" customHeight="1">
      <c r="A321" s="118" t="s">
        <v>342</v>
      </c>
      <c r="B321" s="55" t="s">
        <v>347</v>
      </c>
      <c r="C321" s="180" t="s">
        <v>93</v>
      </c>
      <c r="D321" s="71" t="s">
        <v>421</v>
      </c>
      <c r="E321" s="145">
        <v>5</v>
      </c>
      <c r="F321" s="2"/>
    </row>
    <row r="322" spans="1:6" ht="12.75" customHeight="1">
      <c r="A322" s="118" t="s">
        <v>342</v>
      </c>
      <c r="B322" s="55" t="s">
        <v>347</v>
      </c>
      <c r="C322" s="180" t="s">
        <v>93</v>
      </c>
      <c r="D322" s="53" t="s">
        <v>483</v>
      </c>
      <c r="E322" s="121">
        <v>5</v>
      </c>
      <c r="F322" s="2"/>
    </row>
    <row r="323" spans="1:6" ht="12.75" customHeight="1">
      <c r="A323" s="118" t="s">
        <v>342</v>
      </c>
      <c r="B323" s="55" t="s">
        <v>347</v>
      </c>
      <c r="C323" s="180" t="s">
        <v>93</v>
      </c>
      <c r="D323" s="82" t="s">
        <v>167</v>
      </c>
      <c r="E323" s="121">
        <v>6</v>
      </c>
      <c r="F323" s="2"/>
    </row>
    <row r="324" spans="1:6" ht="12.75" customHeight="1">
      <c r="A324" s="118" t="s">
        <v>342</v>
      </c>
      <c r="B324" s="55" t="s">
        <v>347</v>
      </c>
      <c r="C324" s="180" t="s">
        <v>93</v>
      </c>
      <c r="D324" s="35" t="s">
        <v>281</v>
      </c>
      <c r="E324" s="143">
        <v>7</v>
      </c>
      <c r="F324" s="2"/>
    </row>
    <row r="325" spans="1:6" ht="12.75" customHeight="1">
      <c r="A325" s="118" t="s">
        <v>342</v>
      </c>
      <c r="B325" s="55" t="s">
        <v>347</v>
      </c>
      <c r="C325" s="180" t="s">
        <v>93</v>
      </c>
      <c r="D325" s="71" t="s">
        <v>168</v>
      </c>
      <c r="E325" s="121">
        <v>7</v>
      </c>
      <c r="F325" s="2"/>
    </row>
    <row r="326" spans="1:6" ht="12.75" customHeight="1">
      <c r="A326" s="78" t="s">
        <v>341</v>
      </c>
      <c r="B326" s="55" t="s">
        <v>347</v>
      </c>
      <c r="C326" s="180" t="s">
        <v>93</v>
      </c>
      <c r="D326" s="55" t="s">
        <v>351</v>
      </c>
      <c r="E326" s="142">
        <v>9</v>
      </c>
      <c r="F326" s="2"/>
    </row>
    <row r="327" spans="1:6" ht="12.75" customHeight="1">
      <c r="A327" s="118" t="s">
        <v>342</v>
      </c>
      <c r="B327" s="55" t="s">
        <v>347</v>
      </c>
      <c r="C327" s="180" t="s">
        <v>93</v>
      </c>
      <c r="D327" s="56" t="s">
        <v>76</v>
      </c>
      <c r="E327" s="121">
        <v>10</v>
      </c>
      <c r="F327" s="2"/>
    </row>
    <row r="328" spans="1:6" ht="12.75" customHeight="1">
      <c r="A328" s="78" t="s">
        <v>341</v>
      </c>
      <c r="B328" s="55" t="s">
        <v>347</v>
      </c>
      <c r="C328" s="180" t="s">
        <v>93</v>
      </c>
      <c r="D328" s="78" t="s">
        <v>33</v>
      </c>
      <c r="E328" s="121">
        <v>25</v>
      </c>
      <c r="F328" s="2"/>
    </row>
    <row r="329" spans="1:6" ht="12.75" customHeight="1">
      <c r="A329" s="118" t="s">
        <v>342</v>
      </c>
      <c r="B329" s="55" t="s">
        <v>347</v>
      </c>
      <c r="C329" s="180" t="s">
        <v>93</v>
      </c>
      <c r="D329" s="82" t="s">
        <v>170</v>
      </c>
      <c r="E329" s="121">
        <v>43</v>
      </c>
      <c r="F329" s="2"/>
    </row>
    <row r="330" spans="1:6" ht="12.75" customHeight="1">
      <c r="A330" s="118" t="s">
        <v>342</v>
      </c>
      <c r="B330" s="55" t="s">
        <v>347</v>
      </c>
      <c r="C330" s="180" t="s">
        <v>93</v>
      </c>
      <c r="D330" s="71" t="s">
        <v>171</v>
      </c>
      <c r="E330" s="121">
        <v>64</v>
      </c>
      <c r="F330" s="2"/>
    </row>
    <row r="331" spans="1:6" ht="12.75" customHeight="1">
      <c r="A331" s="118" t="s">
        <v>342</v>
      </c>
      <c r="B331" s="55" t="s">
        <v>347</v>
      </c>
      <c r="C331" s="180" t="s">
        <v>93</v>
      </c>
      <c r="D331" s="51" t="s">
        <v>361</v>
      </c>
      <c r="E331" s="120">
        <v>72</v>
      </c>
      <c r="F331" s="2"/>
    </row>
    <row r="332" spans="1:6" ht="12.75" customHeight="1">
      <c r="A332" s="118" t="s">
        <v>342</v>
      </c>
      <c r="B332" s="55" t="s">
        <v>347</v>
      </c>
      <c r="C332" s="180" t="s">
        <v>93</v>
      </c>
      <c r="D332" s="56" t="s">
        <v>59</v>
      </c>
      <c r="E332" s="121">
        <v>77</v>
      </c>
      <c r="F332" s="2"/>
    </row>
    <row r="333" spans="1:6" ht="12.75" customHeight="1">
      <c r="A333" s="124" t="s">
        <v>344</v>
      </c>
      <c r="B333" s="55" t="s">
        <v>347</v>
      </c>
      <c r="C333" s="180" t="s">
        <v>93</v>
      </c>
      <c r="D333" s="56" t="s">
        <v>70</v>
      </c>
      <c r="E333" s="121">
        <v>88</v>
      </c>
      <c r="F333" s="2"/>
    </row>
    <row r="334" spans="1:6" ht="12.75" customHeight="1">
      <c r="A334" s="40" t="s">
        <v>79</v>
      </c>
      <c r="B334" s="40" t="s">
        <v>136</v>
      </c>
      <c r="C334" s="182" t="s">
        <v>96</v>
      </c>
      <c r="D334" s="80" t="s">
        <v>210</v>
      </c>
      <c r="E334" s="231">
        <v>8</v>
      </c>
      <c r="F334" s="2"/>
    </row>
    <row r="335" spans="1:6" ht="12.75" customHeight="1">
      <c r="A335" s="40" t="s">
        <v>79</v>
      </c>
      <c r="B335" s="40" t="s">
        <v>136</v>
      </c>
      <c r="C335" s="182" t="s">
        <v>96</v>
      </c>
      <c r="D335" s="80" t="s">
        <v>211</v>
      </c>
      <c r="E335" s="230">
        <v>8</v>
      </c>
      <c r="F335" s="2"/>
    </row>
    <row r="336" spans="1:5" ht="12.75" customHeight="1">
      <c r="A336" s="124" t="s">
        <v>342</v>
      </c>
      <c r="B336" s="167" t="s">
        <v>136</v>
      </c>
      <c r="C336" s="180" t="s">
        <v>93</v>
      </c>
      <c r="D336" s="82" t="s">
        <v>143</v>
      </c>
      <c r="E336" s="69">
        <v>9</v>
      </c>
    </row>
    <row r="337" spans="1:6" ht="12.75" customHeight="1">
      <c r="A337" s="40" t="s">
        <v>79</v>
      </c>
      <c r="B337" s="31" t="s">
        <v>136</v>
      </c>
      <c r="C337" s="181" t="s">
        <v>98</v>
      </c>
      <c r="D337" s="80" t="s">
        <v>189</v>
      </c>
      <c r="E337" s="164">
        <v>10</v>
      </c>
      <c r="F337" s="2"/>
    </row>
    <row r="338" spans="1:6" ht="12.75" customHeight="1">
      <c r="A338" s="40" t="s">
        <v>79</v>
      </c>
      <c r="B338" s="31" t="s">
        <v>136</v>
      </c>
      <c r="C338" s="182" t="s">
        <v>96</v>
      </c>
      <c r="D338" s="80" t="s">
        <v>591</v>
      </c>
      <c r="E338" s="231">
        <v>10</v>
      </c>
      <c r="F338" s="2"/>
    </row>
    <row r="339" spans="1:5" ht="12.75" customHeight="1">
      <c r="A339" s="78" t="s">
        <v>342</v>
      </c>
      <c r="B339" s="50" t="s">
        <v>136</v>
      </c>
      <c r="C339" s="180" t="s">
        <v>93</v>
      </c>
      <c r="D339" s="51" t="s">
        <v>656</v>
      </c>
      <c r="E339" s="69">
        <v>106</v>
      </c>
    </row>
    <row r="340" spans="1:5" ht="12.75" customHeight="1">
      <c r="A340" s="78" t="s">
        <v>341</v>
      </c>
      <c r="B340" s="71" t="s">
        <v>136</v>
      </c>
      <c r="C340" s="180" t="s">
        <v>93</v>
      </c>
      <c r="D340" s="82" t="s">
        <v>34</v>
      </c>
      <c r="E340" s="69">
        <v>185</v>
      </c>
    </row>
    <row r="341" spans="1:6" ht="12.75" customHeight="1">
      <c r="A341" s="40" t="s">
        <v>79</v>
      </c>
      <c r="B341" s="31" t="s">
        <v>136</v>
      </c>
      <c r="C341" s="182" t="s">
        <v>96</v>
      </c>
      <c r="D341" s="80" t="s">
        <v>219</v>
      </c>
      <c r="E341" s="230">
        <v>350</v>
      </c>
      <c r="F341" s="2"/>
    </row>
    <row r="342" spans="1:5" ht="12.75" customHeight="1">
      <c r="A342" s="124" t="s">
        <v>341</v>
      </c>
      <c r="B342" s="55" t="s">
        <v>136</v>
      </c>
      <c r="C342" s="180" t="s">
        <v>93</v>
      </c>
      <c r="D342" s="56" t="s">
        <v>140</v>
      </c>
      <c r="E342" s="69">
        <v>500</v>
      </c>
    </row>
    <row r="343" spans="1:5" ht="12.75" customHeight="1">
      <c r="A343" s="205" t="s">
        <v>79</v>
      </c>
      <c r="B343" s="36" t="s">
        <v>235</v>
      </c>
      <c r="C343" s="188" t="s">
        <v>114</v>
      </c>
      <c r="D343" s="84" t="s">
        <v>657</v>
      </c>
      <c r="E343" s="165">
        <v>800</v>
      </c>
    </row>
    <row r="344" spans="1:5" ht="12.75" customHeight="1">
      <c r="A344" s="40" t="s">
        <v>89</v>
      </c>
      <c r="B344" s="31" t="s">
        <v>52</v>
      </c>
      <c r="C344" s="186" t="s">
        <v>112</v>
      </c>
      <c r="D344" s="80" t="s">
        <v>9</v>
      </c>
      <c r="E344" s="164">
        <v>16</v>
      </c>
    </row>
    <row r="345" spans="1:5" ht="12.75" customHeight="1">
      <c r="A345" s="40" t="s">
        <v>84</v>
      </c>
      <c r="B345" s="31" t="s">
        <v>52</v>
      </c>
      <c r="C345" s="186" t="s">
        <v>112</v>
      </c>
      <c r="D345" s="80" t="s">
        <v>113</v>
      </c>
      <c r="E345" s="164">
        <v>29</v>
      </c>
    </row>
    <row r="346" spans="1:5" ht="12.75" customHeight="1">
      <c r="A346" s="40" t="s">
        <v>89</v>
      </c>
      <c r="B346" s="31" t="s">
        <v>52</v>
      </c>
      <c r="C346" s="186" t="s">
        <v>112</v>
      </c>
      <c r="D346" s="80" t="s">
        <v>68</v>
      </c>
      <c r="E346" s="164">
        <v>100</v>
      </c>
    </row>
    <row r="347" spans="1:5" ht="12.75" customHeight="1">
      <c r="A347" s="40" t="s">
        <v>79</v>
      </c>
      <c r="B347" s="31" t="s">
        <v>52</v>
      </c>
      <c r="C347" s="186" t="s">
        <v>41</v>
      </c>
      <c r="D347" s="80" t="s">
        <v>570</v>
      </c>
      <c r="E347" s="164">
        <v>200</v>
      </c>
    </row>
    <row r="348" spans="1:5" ht="12.75" customHeight="1">
      <c r="A348" s="40" t="s">
        <v>79</v>
      </c>
      <c r="B348" s="31" t="s">
        <v>52</v>
      </c>
      <c r="C348" s="186" t="s">
        <v>41</v>
      </c>
      <c r="D348" s="80" t="s">
        <v>653</v>
      </c>
      <c r="E348" s="164">
        <v>250</v>
      </c>
    </row>
    <row r="349" spans="1:5" ht="12.75" customHeight="1">
      <c r="A349" s="40" t="s">
        <v>84</v>
      </c>
      <c r="B349" s="33" t="s">
        <v>52</v>
      </c>
      <c r="C349" s="186" t="s">
        <v>25</v>
      </c>
      <c r="D349" s="87" t="s">
        <v>650</v>
      </c>
      <c r="E349" s="164">
        <v>508</v>
      </c>
    </row>
    <row r="350" spans="1:5" ht="12.75" customHeight="1">
      <c r="A350" s="40" t="s">
        <v>84</v>
      </c>
      <c r="B350" s="33" t="s">
        <v>52</v>
      </c>
      <c r="C350" s="186" t="s">
        <v>25</v>
      </c>
      <c r="D350" s="87" t="s">
        <v>564</v>
      </c>
      <c r="E350" s="164">
        <v>787</v>
      </c>
    </row>
    <row r="351" spans="1:5" ht="12.75" customHeight="1">
      <c r="A351" s="40" t="s">
        <v>84</v>
      </c>
      <c r="B351" s="33" t="s">
        <v>52</v>
      </c>
      <c r="C351" s="186" t="s">
        <v>25</v>
      </c>
      <c r="D351" s="87" t="s">
        <v>221</v>
      </c>
      <c r="E351" s="164">
        <v>10770</v>
      </c>
    </row>
    <row r="352" spans="1:6" ht="12.75" customHeight="1">
      <c r="A352" s="70" t="s">
        <v>341</v>
      </c>
      <c r="B352" s="35" t="s">
        <v>88</v>
      </c>
      <c r="C352" s="180" t="s">
        <v>93</v>
      </c>
      <c r="D352" s="35" t="s">
        <v>377</v>
      </c>
      <c r="E352" s="120">
        <v>1</v>
      </c>
      <c r="F352" s="2"/>
    </row>
    <row r="353" spans="1:6" ht="12.75" customHeight="1">
      <c r="A353" s="207" t="s">
        <v>342</v>
      </c>
      <c r="B353" s="103" t="s">
        <v>88</v>
      </c>
      <c r="C353" s="180" t="s">
        <v>93</v>
      </c>
      <c r="D353" s="110" t="s">
        <v>491</v>
      </c>
      <c r="E353" s="144">
        <v>1</v>
      </c>
      <c r="F353" s="2"/>
    </row>
    <row r="354" spans="1:5" ht="12.75" customHeight="1">
      <c r="A354" s="75" t="s">
        <v>79</v>
      </c>
      <c r="B354" s="75" t="s">
        <v>88</v>
      </c>
      <c r="C354" s="75" t="s">
        <v>97</v>
      </c>
      <c r="D354" s="76" t="s">
        <v>541</v>
      </c>
      <c r="E354" s="46">
        <v>3</v>
      </c>
    </row>
    <row r="355" spans="1:6" ht="12.75" customHeight="1">
      <c r="A355" s="85" t="s">
        <v>341</v>
      </c>
      <c r="B355" s="55" t="s">
        <v>88</v>
      </c>
      <c r="C355" s="180" t="s">
        <v>93</v>
      </c>
      <c r="D355" s="110" t="s">
        <v>485</v>
      </c>
      <c r="E355" s="121">
        <v>4</v>
      </c>
      <c r="F355" s="2"/>
    </row>
    <row r="356" spans="1:6" ht="12.75" customHeight="1">
      <c r="A356" s="78" t="s">
        <v>343</v>
      </c>
      <c r="B356" s="50" t="s">
        <v>88</v>
      </c>
      <c r="C356" s="180" t="s">
        <v>93</v>
      </c>
      <c r="D356" s="82" t="s">
        <v>233</v>
      </c>
      <c r="E356" s="121">
        <v>4</v>
      </c>
      <c r="F356" s="2"/>
    </row>
    <row r="357" spans="1:6" ht="12.75" customHeight="1">
      <c r="A357" s="61" t="s">
        <v>89</v>
      </c>
      <c r="B357" s="31" t="s">
        <v>88</v>
      </c>
      <c r="C357" s="182" t="s">
        <v>95</v>
      </c>
      <c r="D357" s="80" t="s">
        <v>615</v>
      </c>
      <c r="E357" s="165">
        <v>5</v>
      </c>
      <c r="F357" s="2"/>
    </row>
    <row r="358" spans="1:5" ht="12.75" customHeight="1">
      <c r="A358" s="53" t="s">
        <v>343</v>
      </c>
      <c r="B358" s="82" t="s">
        <v>88</v>
      </c>
      <c r="C358" s="180" t="s">
        <v>93</v>
      </c>
      <c r="D358" s="82" t="s">
        <v>508</v>
      </c>
      <c r="E358" s="121">
        <v>5</v>
      </c>
    </row>
    <row r="359" spans="1:6" ht="12.75" customHeight="1">
      <c r="A359" s="85" t="s">
        <v>343</v>
      </c>
      <c r="B359" s="56" t="s">
        <v>88</v>
      </c>
      <c r="C359" s="180" t="s">
        <v>93</v>
      </c>
      <c r="D359" s="56" t="s">
        <v>21</v>
      </c>
      <c r="E359" s="121">
        <v>6</v>
      </c>
      <c r="F359" s="2"/>
    </row>
    <row r="360" spans="1:6" ht="12.75" customHeight="1">
      <c r="A360" s="53" t="s">
        <v>343</v>
      </c>
      <c r="B360" s="82" t="s">
        <v>88</v>
      </c>
      <c r="C360" s="180" t="s">
        <v>93</v>
      </c>
      <c r="D360" s="50" t="s">
        <v>418</v>
      </c>
      <c r="E360" s="120">
        <v>7</v>
      </c>
      <c r="F360" s="2"/>
    </row>
    <row r="361" spans="1:6" ht="12.75" customHeight="1">
      <c r="A361" s="61" t="s">
        <v>79</v>
      </c>
      <c r="B361" s="31" t="s">
        <v>88</v>
      </c>
      <c r="C361" s="182" t="s">
        <v>95</v>
      </c>
      <c r="D361" s="80" t="s">
        <v>604</v>
      </c>
      <c r="E361" s="165">
        <v>10</v>
      </c>
      <c r="F361" s="2"/>
    </row>
    <row r="362" spans="1:5" ht="12.75" customHeight="1">
      <c r="A362" s="75" t="s">
        <v>79</v>
      </c>
      <c r="B362" s="75" t="s">
        <v>88</v>
      </c>
      <c r="C362" s="75" t="s">
        <v>97</v>
      </c>
      <c r="D362" s="76" t="s">
        <v>634</v>
      </c>
      <c r="E362" s="52">
        <v>11</v>
      </c>
    </row>
    <row r="363" spans="1:6" ht="12.75" customHeight="1">
      <c r="A363" s="61" t="s">
        <v>89</v>
      </c>
      <c r="B363" s="31" t="s">
        <v>88</v>
      </c>
      <c r="C363" s="182" t="s">
        <v>95</v>
      </c>
      <c r="D363" s="80" t="s">
        <v>605</v>
      </c>
      <c r="E363" s="165">
        <v>11</v>
      </c>
      <c r="F363" s="2"/>
    </row>
    <row r="364" spans="1:6" ht="12.75" customHeight="1">
      <c r="A364" s="201" t="s">
        <v>84</v>
      </c>
      <c r="B364" s="137" t="s">
        <v>88</v>
      </c>
      <c r="C364" s="53" t="s">
        <v>90</v>
      </c>
      <c r="D364" s="84" t="s">
        <v>337</v>
      </c>
      <c r="E364" s="236">
        <v>15</v>
      </c>
      <c r="F364" s="2"/>
    </row>
    <row r="365" spans="1:5" ht="12.75" customHeight="1">
      <c r="A365" s="53" t="s">
        <v>343</v>
      </c>
      <c r="B365" s="56" t="s">
        <v>88</v>
      </c>
      <c r="C365" s="180" t="s">
        <v>93</v>
      </c>
      <c r="D365" s="56" t="s">
        <v>142</v>
      </c>
      <c r="E365" s="121">
        <v>15</v>
      </c>
    </row>
    <row r="366" spans="1:6" ht="12.75" customHeight="1">
      <c r="A366" s="118" t="s">
        <v>342</v>
      </c>
      <c r="B366" s="82" t="s">
        <v>88</v>
      </c>
      <c r="C366" s="180" t="s">
        <v>93</v>
      </c>
      <c r="D366" s="82" t="s">
        <v>71</v>
      </c>
      <c r="E366" s="121">
        <v>20</v>
      </c>
      <c r="F366" s="2"/>
    </row>
    <row r="367" spans="1:5" ht="12.75" customHeight="1">
      <c r="A367" s="75" t="s">
        <v>89</v>
      </c>
      <c r="B367" s="75" t="s">
        <v>88</v>
      </c>
      <c r="C367" s="75" t="s">
        <v>97</v>
      </c>
      <c r="D367" s="76" t="s">
        <v>554</v>
      </c>
      <c r="E367" s="46">
        <f>5+17</f>
        <v>22</v>
      </c>
    </row>
    <row r="368" spans="1:5" ht="12.75" customHeight="1">
      <c r="A368" s="40" t="s">
        <v>79</v>
      </c>
      <c r="B368" s="31" t="s">
        <v>88</v>
      </c>
      <c r="C368" s="186" t="s">
        <v>130</v>
      </c>
      <c r="D368" s="80" t="s">
        <v>251</v>
      </c>
      <c r="E368" s="164">
        <v>22</v>
      </c>
    </row>
    <row r="369" spans="1:5" ht="12.75" customHeight="1">
      <c r="A369" s="53" t="s">
        <v>343</v>
      </c>
      <c r="B369" s="56" t="s">
        <v>88</v>
      </c>
      <c r="C369" s="180" t="s">
        <v>93</v>
      </c>
      <c r="D369" s="56" t="s">
        <v>509</v>
      </c>
      <c r="E369" s="121">
        <v>30</v>
      </c>
    </row>
    <row r="370" spans="1:5" ht="12.75" customHeight="1">
      <c r="A370" s="53" t="s">
        <v>343</v>
      </c>
      <c r="B370" s="82" t="s">
        <v>88</v>
      </c>
      <c r="C370" s="180" t="s">
        <v>93</v>
      </c>
      <c r="D370" s="82" t="s">
        <v>510</v>
      </c>
      <c r="E370" s="121">
        <v>40</v>
      </c>
    </row>
    <row r="371" spans="1:6" ht="12.75" customHeight="1">
      <c r="A371" s="118" t="s">
        <v>342</v>
      </c>
      <c r="B371" s="71" t="s">
        <v>88</v>
      </c>
      <c r="C371" s="180" t="s">
        <v>93</v>
      </c>
      <c r="D371" s="71" t="s">
        <v>459</v>
      </c>
      <c r="E371" s="121">
        <v>40.5</v>
      </c>
      <c r="F371" s="2"/>
    </row>
    <row r="372" spans="1:6" ht="12.75" customHeight="1">
      <c r="A372" s="53" t="s">
        <v>343</v>
      </c>
      <c r="B372" s="50" t="s">
        <v>88</v>
      </c>
      <c r="C372" s="180" t="s">
        <v>93</v>
      </c>
      <c r="D372" s="51" t="s">
        <v>364</v>
      </c>
      <c r="E372" s="120">
        <v>45</v>
      </c>
      <c r="F372" s="2"/>
    </row>
    <row r="373" spans="1:6" ht="12.75" customHeight="1">
      <c r="A373" s="53" t="s">
        <v>343</v>
      </c>
      <c r="B373" s="55" t="s">
        <v>88</v>
      </c>
      <c r="C373" s="180" t="s">
        <v>93</v>
      </c>
      <c r="D373" s="85" t="s">
        <v>482</v>
      </c>
      <c r="E373" s="121">
        <v>45</v>
      </c>
      <c r="F373" s="2"/>
    </row>
    <row r="374" spans="1:6" ht="12.75" customHeight="1">
      <c r="A374" s="85" t="s">
        <v>343</v>
      </c>
      <c r="B374" s="56" t="s">
        <v>88</v>
      </c>
      <c r="C374" s="180" t="s">
        <v>93</v>
      </c>
      <c r="D374" s="56" t="s">
        <v>20</v>
      </c>
      <c r="E374" s="121">
        <v>51</v>
      </c>
      <c r="F374" s="2"/>
    </row>
    <row r="375" spans="1:6" ht="12.75" customHeight="1">
      <c r="A375" s="201" t="s">
        <v>84</v>
      </c>
      <c r="B375" s="137" t="s">
        <v>88</v>
      </c>
      <c r="C375" s="53" t="s">
        <v>90</v>
      </c>
      <c r="D375" s="84" t="s">
        <v>336</v>
      </c>
      <c r="E375" s="233">
        <v>71</v>
      </c>
      <c r="F375" s="2"/>
    </row>
    <row r="376" spans="1:5" ht="12.75" customHeight="1">
      <c r="A376" s="208" t="s">
        <v>343</v>
      </c>
      <c r="B376" s="106" t="s">
        <v>88</v>
      </c>
      <c r="C376" s="180" t="s">
        <v>93</v>
      </c>
      <c r="D376" s="111" t="s">
        <v>285</v>
      </c>
      <c r="E376" s="129">
        <v>80</v>
      </c>
    </row>
    <row r="377" spans="1:5" ht="12.75" customHeight="1">
      <c r="A377" s="204" t="s">
        <v>342</v>
      </c>
      <c r="B377" s="106" t="s">
        <v>88</v>
      </c>
      <c r="C377" s="180" t="s">
        <v>93</v>
      </c>
      <c r="D377" s="106" t="s">
        <v>526</v>
      </c>
      <c r="E377" s="150">
        <v>100</v>
      </c>
    </row>
    <row r="378" spans="1:6" ht="12.75" customHeight="1">
      <c r="A378" s="40" t="s">
        <v>89</v>
      </c>
      <c r="B378" s="31" t="s">
        <v>88</v>
      </c>
      <c r="C378" s="182" t="s">
        <v>96</v>
      </c>
      <c r="D378" s="80" t="s">
        <v>220</v>
      </c>
      <c r="E378" s="231">
        <v>110</v>
      </c>
      <c r="F378" s="2"/>
    </row>
    <row r="379" spans="1:6" ht="12.75" customHeight="1">
      <c r="A379" s="201" t="s">
        <v>84</v>
      </c>
      <c r="B379" s="137" t="s">
        <v>88</v>
      </c>
      <c r="C379" s="53" t="s">
        <v>90</v>
      </c>
      <c r="D379" s="80" t="s">
        <v>336</v>
      </c>
      <c r="E379" s="233">
        <v>130</v>
      </c>
      <c r="F379" s="2"/>
    </row>
    <row r="380" spans="1:6" ht="12.75" customHeight="1">
      <c r="A380" s="201" t="s">
        <v>89</v>
      </c>
      <c r="B380" s="137" t="s">
        <v>88</v>
      </c>
      <c r="C380" s="53" t="s">
        <v>90</v>
      </c>
      <c r="D380" s="84" t="s">
        <v>587</v>
      </c>
      <c r="E380" s="233">
        <v>200</v>
      </c>
      <c r="F380" s="2"/>
    </row>
    <row r="381" spans="1:6" ht="12.75" customHeight="1">
      <c r="A381" s="118" t="s">
        <v>342</v>
      </c>
      <c r="B381" s="56" t="s">
        <v>88</v>
      </c>
      <c r="C381" s="180" t="s">
        <v>93</v>
      </c>
      <c r="D381" s="56" t="s">
        <v>504</v>
      </c>
      <c r="E381" s="121">
        <v>300</v>
      </c>
      <c r="F381" s="2"/>
    </row>
    <row r="382" spans="1:6" ht="12.75" customHeight="1">
      <c r="A382" s="53" t="s">
        <v>343</v>
      </c>
      <c r="B382" s="35" t="s">
        <v>88</v>
      </c>
      <c r="C382" s="180" t="s">
        <v>93</v>
      </c>
      <c r="D382" s="45" t="s">
        <v>363</v>
      </c>
      <c r="E382" s="143">
        <v>350</v>
      </c>
      <c r="F382" s="2"/>
    </row>
    <row r="383" spans="1:5" ht="12.75" customHeight="1">
      <c r="A383" s="200" t="s">
        <v>84</v>
      </c>
      <c r="B383" s="68" t="s">
        <v>88</v>
      </c>
      <c r="C383" s="190" t="s">
        <v>114</v>
      </c>
      <c r="D383" s="20" t="s">
        <v>267</v>
      </c>
      <c r="E383" s="146">
        <v>350</v>
      </c>
    </row>
    <row r="384" spans="1:5" ht="12.75" customHeight="1">
      <c r="A384" s="204" t="s">
        <v>341</v>
      </c>
      <c r="B384" s="106" t="s">
        <v>88</v>
      </c>
      <c r="C384" s="180" t="s">
        <v>93</v>
      </c>
      <c r="D384" s="111" t="s">
        <v>284</v>
      </c>
      <c r="E384" s="129">
        <v>600</v>
      </c>
    </row>
    <row r="385" spans="1:6" ht="12.75" customHeight="1">
      <c r="A385" s="118" t="s">
        <v>342</v>
      </c>
      <c r="B385" s="71" t="s">
        <v>88</v>
      </c>
      <c r="C385" s="180" t="s">
        <v>93</v>
      </c>
      <c r="D385" s="71" t="s">
        <v>135</v>
      </c>
      <c r="E385" s="146">
        <v>1600</v>
      </c>
      <c r="F385" s="2"/>
    </row>
    <row r="386" spans="1:5" ht="12.75" customHeight="1">
      <c r="A386" s="40" t="s">
        <v>79</v>
      </c>
      <c r="B386" s="31" t="s">
        <v>631</v>
      </c>
      <c r="C386" s="186" t="s">
        <v>41</v>
      </c>
      <c r="D386" s="80" t="s">
        <v>571</v>
      </c>
      <c r="E386" s="164">
        <v>41</v>
      </c>
    </row>
    <row r="387" spans="1:6" ht="12.75" customHeight="1">
      <c r="A387" s="40" t="s">
        <v>87</v>
      </c>
      <c r="B387" s="31" t="s">
        <v>631</v>
      </c>
      <c r="C387" s="186" t="s">
        <v>41</v>
      </c>
      <c r="D387" s="80" t="s">
        <v>572</v>
      </c>
      <c r="E387" s="164">
        <v>82</v>
      </c>
      <c r="F387" s="2"/>
    </row>
    <row r="388" spans="1:5" ht="12.75" customHeight="1">
      <c r="A388" s="40" t="s">
        <v>87</v>
      </c>
      <c r="B388" s="31" t="s">
        <v>631</v>
      </c>
      <c r="C388" s="186" t="s">
        <v>123</v>
      </c>
      <c r="D388" s="80" t="s">
        <v>569</v>
      </c>
      <c r="E388" s="164">
        <v>92</v>
      </c>
    </row>
    <row r="389" spans="1:5" ht="12.75" customHeight="1">
      <c r="A389" s="40" t="s">
        <v>87</v>
      </c>
      <c r="B389" s="31" t="s">
        <v>631</v>
      </c>
      <c r="C389" s="186" t="s">
        <v>310</v>
      </c>
      <c r="D389" s="80" t="s">
        <v>311</v>
      </c>
      <c r="E389" s="164">
        <v>130</v>
      </c>
    </row>
    <row r="390" spans="1:5" ht="12.75" customHeight="1">
      <c r="A390" s="40" t="s">
        <v>87</v>
      </c>
      <c r="B390" s="31" t="s">
        <v>631</v>
      </c>
      <c r="C390" s="181" t="s">
        <v>111</v>
      </c>
      <c r="D390" s="31" t="s">
        <v>649</v>
      </c>
      <c r="E390" s="164">
        <f>SUM(45+100)</f>
        <v>145</v>
      </c>
    </row>
    <row r="391" spans="1:5" ht="12.75" customHeight="1">
      <c r="A391" s="40" t="s">
        <v>89</v>
      </c>
      <c r="B391" s="31" t="s">
        <v>631</v>
      </c>
      <c r="C391" s="186" t="s">
        <v>112</v>
      </c>
      <c r="D391" s="80" t="s">
        <v>326</v>
      </c>
      <c r="E391" s="164">
        <v>150</v>
      </c>
    </row>
    <row r="392" spans="1:5" ht="12.75" customHeight="1">
      <c r="A392" s="40" t="s">
        <v>87</v>
      </c>
      <c r="B392" s="31" t="s">
        <v>631</v>
      </c>
      <c r="C392" s="186" t="s">
        <v>25</v>
      </c>
      <c r="D392" s="80" t="s">
        <v>652</v>
      </c>
      <c r="E392" s="164">
        <v>258</v>
      </c>
    </row>
    <row r="393" spans="1:5" ht="12.75" customHeight="1">
      <c r="A393" s="40" t="s">
        <v>87</v>
      </c>
      <c r="B393" s="31" t="s">
        <v>631</v>
      </c>
      <c r="C393" s="181" t="s">
        <v>111</v>
      </c>
      <c r="D393" s="31" t="s">
        <v>630</v>
      </c>
      <c r="E393" s="165">
        <v>450</v>
      </c>
    </row>
    <row r="394" spans="1:5" ht="12.75" customHeight="1">
      <c r="A394" s="40" t="s">
        <v>87</v>
      </c>
      <c r="B394" s="31" t="s">
        <v>631</v>
      </c>
      <c r="C394" s="181" t="s">
        <v>111</v>
      </c>
      <c r="D394" s="31" t="s">
        <v>629</v>
      </c>
      <c r="E394" s="165">
        <f>SUM(87.5+414+80+100+74)</f>
        <v>755.5</v>
      </c>
    </row>
    <row r="395" spans="1:5" ht="12.75" customHeight="1">
      <c r="A395" s="40" t="s">
        <v>87</v>
      </c>
      <c r="B395" s="31" t="s">
        <v>631</v>
      </c>
      <c r="C395" s="186" t="s">
        <v>40</v>
      </c>
      <c r="D395" s="80" t="s">
        <v>568</v>
      </c>
      <c r="E395" s="164">
        <v>900</v>
      </c>
    </row>
    <row r="396" spans="1:5" ht="12.75" customHeight="1">
      <c r="A396" s="40" t="s">
        <v>87</v>
      </c>
      <c r="B396" s="31" t="s">
        <v>631</v>
      </c>
      <c r="C396" s="181" t="s">
        <v>111</v>
      </c>
      <c r="D396" s="31" t="s">
        <v>648</v>
      </c>
      <c r="E396" s="164">
        <f>SUM(87.5+332+271+150+80)</f>
        <v>920.5</v>
      </c>
    </row>
    <row r="397" spans="1:5" ht="12.75" customHeight="1">
      <c r="A397" s="40" t="s">
        <v>87</v>
      </c>
      <c r="B397" s="31" t="s">
        <v>631</v>
      </c>
      <c r="C397" s="186" t="s">
        <v>40</v>
      </c>
      <c r="D397" s="80" t="s">
        <v>329</v>
      </c>
      <c r="E397" s="164">
        <v>1164</v>
      </c>
    </row>
    <row r="398" spans="1:5" ht="12.75" customHeight="1">
      <c r="A398" s="118" t="s">
        <v>345</v>
      </c>
      <c r="B398" s="105" t="s">
        <v>631</v>
      </c>
      <c r="C398" s="180" t="s">
        <v>93</v>
      </c>
      <c r="D398" s="105" t="s">
        <v>519</v>
      </c>
      <c r="E398" s="148">
        <v>1665</v>
      </c>
    </row>
    <row r="399" spans="1:5" ht="12.75" customHeight="1">
      <c r="A399" s="40" t="s">
        <v>87</v>
      </c>
      <c r="B399" s="31" t="s">
        <v>631</v>
      </c>
      <c r="C399" s="186" t="s">
        <v>36</v>
      </c>
      <c r="D399" s="80" t="s">
        <v>226</v>
      </c>
      <c r="E399" s="164">
        <v>2622</v>
      </c>
    </row>
    <row r="400" spans="1:5" ht="12.75" customHeight="1">
      <c r="A400" s="40" t="s">
        <v>87</v>
      </c>
      <c r="B400" s="31" t="s">
        <v>631</v>
      </c>
      <c r="C400" s="186" t="s">
        <v>58</v>
      </c>
      <c r="D400" s="80" t="s">
        <v>567</v>
      </c>
      <c r="E400" s="164">
        <v>3300</v>
      </c>
    </row>
    <row r="401" spans="1:7" ht="12.75" customHeight="1">
      <c r="A401" s="85" t="s">
        <v>342</v>
      </c>
      <c r="B401" s="55" t="s">
        <v>137</v>
      </c>
      <c r="C401" s="180" t="s">
        <v>93</v>
      </c>
      <c r="D401" s="56" t="s">
        <v>292</v>
      </c>
      <c r="E401" s="121">
        <v>3</v>
      </c>
      <c r="F401" s="2"/>
      <c r="G401" s="43"/>
    </row>
    <row r="402" spans="1:5" ht="12.75" customHeight="1">
      <c r="A402" s="209" t="s">
        <v>344</v>
      </c>
      <c r="B402" s="107" t="s">
        <v>137</v>
      </c>
      <c r="C402" s="180" t="s">
        <v>93</v>
      </c>
      <c r="D402" s="130" t="s">
        <v>533</v>
      </c>
      <c r="E402" s="151">
        <v>4</v>
      </c>
    </row>
    <row r="403" spans="1:5" ht="12.75" customHeight="1">
      <c r="A403" s="75" t="s">
        <v>79</v>
      </c>
      <c r="B403" s="75" t="s">
        <v>137</v>
      </c>
      <c r="C403" s="75" t="s">
        <v>97</v>
      </c>
      <c r="D403" s="76" t="s">
        <v>544</v>
      </c>
      <c r="E403" s="46">
        <v>5</v>
      </c>
    </row>
    <row r="404" spans="1:6" ht="12.75" customHeight="1">
      <c r="A404" s="118" t="s">
        <v>342</v>
      </c>
      <c r="B404" s="50" t="s">
        <v>137</v>
      </c>
      <c r="C404" s="180" t="s">
        <v>93</v>
      </c>
      <c r="D404" s="53" t="s">
        <v>358</v>
      </c>
      <c r="E404" s="121">
        <v>5</v>
      </c>
      <c r="F404" s="2"/>
    </row>
    <row r="405" spans="1:6" ht="12.75" customHeight="1">
      <c r="A405" s="118" t="s">
        <v>342</v>
      </c>
      <c r="B405" s="35" t="s">
        <v>137</v>
      </c>
      <c r="C405" s="180" t="s">
        <v>93</v>
      </c>
      <c r="D405" s="35" t="s">
        <v>290</v>
      </c>
      <c r="E405" s="120">
        <v>13</v>
      </c>
      <c r="F405" s="2"/>
    </row>
    <row r="406" spans="1:6" ht="12.75" customHeight="1">
      <c r="A406" s="40" t="s">
        <v>79</v>
      </c>
      <c r="B406" s="50" t="s">
        <v>137</v>
      </c>
      <c r="C406" s="181" t="s">
        <v>98</v>
      </c>
      <c r="D406" s="80" t="s">
        <v>340</v>
      </c>
      <c r="E406" s="164">
        <v>15</v>
      </c>
      <c r="F406" s="2"/>
    </row>
    <row r="407" spans="1:6" ht="12.75" customHeight="1">
      <c r="A407" s="118" t="s">
        <v>342</v>
      </c>
      <c r="B407" s="50" t="s">
        <v>137</v>
      </c>
      <c r="C407" s="180" t="s">
        <v>93</v>
      </c>
      <c r="D407" s="45" t="s">
        <v>286</v>
      </c>
      <c r="E407" s="121">
        <v>15</v>
      </c>
      <c r="F407" s="2"/>
    </row>
    <row r="408" spans="1:5" ht="12.75" customHeight="1">
      <c r="A408" s="209" t="s">
        <v>344</v>
      </c>
      <c r="B408" s="107" t="s">
        <v>137</v>
      </c>
      <c r="C408" s="180" t="s">
        <v>93</v>
      </c>
      <c r="D408" s="130" t="s">
        <v>532</v>
      </c>
      <c r="E408" s="151">
        <v>18</v>
      </c>
    </row>
    <row r="409" spans="1:5" ht="12.75" customHeight="1">
      <c r="A409" s="75" t="s">
        <v>79</v>
      </c>
      <c r="B409" s="75" t="s">
        <v>137</v>
      </c>
      <c r="C409" s="75" t="s">
        <v>97</v>
      </c>
      <c r="D409" s="75" t="s">
        <v>542</v>
      </c>
      <c r="E409" s="52">
        <v>20</v>
      </c>
    </row>
    <row r="410" spans="1:5" ht="12.75" customHeight="1">
      <c r="A410" s="124" t="s">
        <v>342</v>
      </c>
      <c r="B410" s="55" t="s">
        <v>137</v>
      </c>
      <c r="C410" s="180" t="s">
        <v>93</v>
      </c>
      <c r="D410" s="82" t="s">
        <v>512</v>
      </c>
      <c r="E410" s="145">
        <v>20</v>
      </c>
    </row>
    <row r="411" spans="1:5" ht="12.75" customHeight="1">
      <c r="A411" s="40" t="s">
        <v>79</v>
      </c>
      <c r="B411" s="31" t="s">
        <v>137</v>
      </c>
      <c r="C411" s="181" t="s">
        <v>111</v>
      </c>
      <c r="D411" s="31" t="s">
        <v>62</v>
      </c>
      <c r="E411" s="164">
        <v>25</v>
      </c>
    </row>
    <row r="412" spans="1:6" ht="12.75" customHeight="1">
      <c r="A412" s="40" t="s">
        <v>79</v>
      </c>
      <c r="B412" s="31" t="s">
        <v>137</v>
      </c>
      <c r="C412" s="181" t="s">
        <v>98</v>
      </c>
      <c r="D412" s="80" t="s">
        <v>237</v>
      </c>
      <c r="E412" s="164">
        <v>25</v>
      </c>
      <c r="F412" s="2"/>
    </row>
    <row r="413" spans="1:6" ht="12.75" customHeight="1">
      <c r="A413" s="118" t="s">
        <v>342</v>
      </c>
      <c r="B413" s="100" t="s">
        <v>137</v>
      </c>
      <c r="C413" s="180" t="s">
        <v>93</v>
      </c>
      <c r="D413" s="109" t="s">
        <v>62</v>
      </c>
      <c r="E413" s="122">
        <v>25</v>
      </c>
      <c r="F413" s="2"/>
    </row>
    <row r="414" spans="1:6" ht="12" customHeight="1">
      <c r="A414" s="78" t="s">
        <v>341</v>
      </c>
      <c r="B414" s="102" t="s">
        <v>137</v>
      </c>
      <c r="C414" s="180" t="s">
        <v>93</v>
      </c>
      <c r="D414" s="85" t="s">
        <v>474</v>
      </c>
      <c r="E414" s="121">
        <v>25</v>
      </c>
      <c r="F414" s="2"/>
    </row>
    <row r="415" spans="1:5" ht="12.75" customHeight="1">
      <c r="A415" s="102" t="s">
        <v>342</v>
      </c>
      <c r="B415" s="71" t="s">
        <v>137</v>
      </c>
      <c r="C415" s="180" t="s">
        <v>93</v>
      </c>
      <c r="D415" s="71" t="s">
        <v>511</v>
      </c>
      <c r="E415" s="145">
        <v>25</v>
      </c>
    </row>
    <row r="416" spans="1:6" ht="12.75" customHeight="1">
      <c r="A416" s="202" t="s">
        <v>79</v>
      </c>
      <c r="B416" s="26" t="s">
        <v>137</v>
      </c>
      <c r="C416" s="53" t="s">
        <v>90</v>
      </c>
      <c r="D416" s="80" t="s">
        <v>266</v>
      </c>
      <c r="E416" s="234">
        <v>27</v>
      </c>
      <c r="F416" s="2"/>
    </row>
    <row r="417" spans="1:6" ht="12.75" customHeight="1">
      <c r="A417" s="202" t="s">
        <v>79</v>
      </c>
      <c r="B417" s="26" t="s">
        <v>137</v>
      </c>
      <c r="C417" s="53" t="s">
        <v>90</v>
      </c>
      <c r="D417" s="80" t="s">
        <v>575</v>
      </c>
      <c r="E417" s="234">
        <v>27</v>
      </c>
      <c r="F417" s="2"/>
    </row>
    <row r="418" spans="1:5" ht="12.75" customHeight="1">
      <c r="A418" s="209" t="s">
        <v>342</v>
      </c>
      <c r="B418" s="107" t="s">
        <v>137</v>
      </c>
      <c r="C418" s="180" t="s">
        <v>93</v>
      </c>
      <c r="D418" s="130" t="s">
        <v>527</v>
      </c>
      <c r="E418" s="151">
        <v>28</v>
      </c>
    </row>
    <row r="419" spans="1:5" ht="12.75" customHeight="1">
      <c r="A419" s="40" t="s">
        <v>79</v>
      </c>
      <c r="B419" s="31" t="s">
        <v>137</v>
      </c>
      <c r="C419" s="181" t="s">
        <v>111</v>
      </c>
      <c r="D419" s="31" t="s">
        <v>258</v>
      </c>
      <c r="E419" s="164">
        <f>20+10</f>
        <v>30</v>
      </c>
    </row>
    <row r="420" spans="1:6" ht="12.75" customHeight="1">
      <c r="A420" s="118" t="s">
        <v>342</v>
      </c>
      <c r="B420" s="102" t="s">
        <v>137</v>
      </c>
      <c r="C420" s="180" t="s">
        <v>93</v>
      </c>
      <c r="D420" s="85" t="s">
        <v>475</v>
      </c>
      <c r="E420" s="121">
        <v>30</v>
      </c>
      <c r="F420" s="2"/>
    </row>
    <row r="421" spans="1:5" ht="12.75" customHeight="1">
      <c r="A421" s="204" t="s">
        <v>344</v>
      </c>
      <c r="B421" s="106" t="s">
        <v>294</v>
      </c>
      <c r="C421" s="180" t="s">
        <v>93</v>
      </c>
      <c r="D421" s="106" t="s">
        <v>295</v>
      </c>
      <c r="E421" s="150">
        <v>30</v>
      </c>
    </row>
    <row r="422" spans="1:6" ht="12.75" customHeight="1">
      <c r="A422" s="118" t="s">
        <v>342</v>
      </c>
      <c r="B422" s="53" t="s">
        <v>137</v>
      </c>
      <c r="C422" s="180" t="s">
        <v>93</v>
      </c>
      <c r="D422" s="54" t="s">
        <v>37</v>
      </c>
      <c r="E422" s="120">
        <v>31</v>
      </c>
      <c r="F422" s="2"/>
    </row>
    <row r="423" spans="1:6" ht="12.75" customHeight="1">
      <c r="A423" s="118" t="s">
        <v>342</v>
      </c>
      <c r="B423" s="56" t="s">
        <v>137</v>
      </c>
      <c r="C423" s="180" t="s">
        <v>93</v>
      </c>
      <c r="D423" s="56" t="s">
        <v>465</v>
      </c>
      <c r="E423" s="121">
        <v>35</v>
      </c>
      <c r="F423" s="2"/>
    </row>
    <row r="424" spans="1:6" ht="12.75" customHeight="1">
      <c r="A424" s="118" t="s">
        <v>342</v>
      </c>
      <c r="B424" s="50" t="s">
        <v>137</v>
      </c>
      <c r="C424" s="180" t="s">
        <v>93</v>
      </c>
      <c r="D424" s="51" t="s">
        <v>287</v>
      </c>
      <c r="E424" s="120">
        <v>45</v>
      </c>
      <c r="F424" s="2"/>
    </row>
    <row r="425" spans="1:6" ht="12.75" customHeight="1">
      <c r="A425" s="40" t="s">
        <v>79</v>
      </c>
      <c r="B425" s="40" t="s">
        <v>137</v>
      </c>
      <c r="C425" s="182" t="s">
        <v>96</v>
      </c>
      <c r="D425" s="80" t="s">
        <v>213</v>
      </c>
      <c r="E425" s="231">
        <v>45</v>
      </c>
      <c r="F425" s="2"/>
    </row>
    <row r="426" spans="1:6" ht="12.75" customHeight="1">
      <c r="A426" s="54" t="s">
        <v>344</v>
      </c>
      <c r="B426" s="55" t="s">
        <v>137</v>
      </c>
      <c r="C426" s="180" t="s">
        <v>93</v>
      </c>
      <c r="D426" s="56" t="s">
        <v>293</v>
      </c>
      <c r="E426" s="121">
        <v>47</v>
      </c>
      <c r="F426" s="2"/>
    </row>
    <row r="427" spans="1:6" ht="12.75" customHeight="1">
      <c r="A427" s="118" t="s">
        <v>342</v>
      </c>
      <c r="B427" s="50" t="s">
        <v>137</v>
      </c>
      <c r="C427" s="180" t="s">
        <v>93</v>
      </c>
      <c r="D427" s="51" t="s">
        <v>330</v>
      </c>
      <c r="E427" s="120">
        <v>50</v>
      </c>
      <c r="F427" s="2"/>
    </row>
    <row r="428" spans="1:6" ht="12.75" customHeight="1">
      <c r="A428" s="201" t="s">
        <v>79</v>
      </c>
      <c r="B428" s="137" t="s">
        <v>137</v>
      </c>
      <c r="C428" s="53" t="s">
        <v>90</v>
      </c>
      <c r="D428" s="80" t="s">
        <v>574</v>
      </c>
      <c r="E428" s="234">
        <v>53</v>
      </c>
      <c r="F428" s="2"/>
    </row>
    <row r="429" spans="1:6" ht="12.75" customHeight="1">
      <c r="A429" s="118" t="s">
        <v>342</v>
      </c>
      <c r="B429" s="56" t="s">
        <v>137</v>
      </c>
      <c r="C429" s="180" t="s">
        <v>93</v>
      </c>
      <c r="D429" s="56" t="s">
        <v>291</v>
      </c>
      <c r="E429" s="121">
        <v>56</v>
      </c>
      <c r="F429" s="2"/>
    </row>
    <row r="430" spans="1:6" ht="12.75" customHeight="1">
      <c r="A430" s="118" t="s">
        <v>342</v>
      </c>
      <c r="B430" s="50" t="s">
        <v>137</v>
      </c>
      <c r="C430" s="180" t="s">
        <v>93</v>
      </c>
      <c r="D430" s="51" t="s">
        <v>367</v>
      </c>
      <c r="E430" s="120">
        <v>60</v>
      </c>
      <c r="F430" s="2"/>
    </row>
    <row r="431" spans="1:6" ht="12.75" customHeight="1">
      <c r="A431" s="118" t="s">
        <v>342</v>
      </c>
      <c r="B431" s="50" t="s">
        <v>137</v>
      </c>
      <c r="C431" s="180" t="s">
        <v>93</v>
      </c>
      <c r="D431" s="51" t="s">
        <v>288</v>
      </c>
      <c r="E431" s="120">
        <v>62</v>
      </c>
      <c r="F431" s="2"/>
    </row>
    <row r="432" spans="1:7" ht="12.75" customHeight="1">
      <c r="A432" s="40" t="s">
        <v>79</v>
      </c>
      <c r="B432" s="31" t="s">
        <v>137</v>
      </c>
      <c r="C432" s="186" t="s">
        <v>112</v>
      </c>
      <c r="D432" s="80" t="s">
        <v>558</v>
      </c>
      <c r="E432" s="164">
        <v>65</v>
      </c>
      <c r="G432" s="73"/>
    </row>
    <row r="433" spans="1:6" ht="12.75" customHeight="1">
      <c r="A433" s="118" t="s">
        <v>342</v>
      </c>
      <c r="B433" s="71" t="s">
        <v>137</v>
      </c>
      <c r="C433" s="180" t="s">
        <v>93</v>
      </c>
      <c r="D433" s="82" t="s">
        <v>289</v>
      </c>
      <c r="E433" s="121">
        <v>66</v>
      </c>
      <c r="F433" s="2"/>
    </row>
    <row r="434" spans="1:5" ht="12.75" customHeight="1">
      <c r="A434" s="209" t="s">
        <v>344</v>
      </c>
      <c r="B434" s="107" t="s">
        <v>137</v>
      </c>
      <c r="C434" s="180" t="s">
        <v>93</v>
      </c>
      <c r="D434" s="130" t="s">
        <v>531</v>
      </c>
      <c r="E434" s="151">
        <v>75</v>
      </c>
    </row>
    <row r="435" spans="1:5" ht="12.75" customHeight="1">
      <c r="A435" s="40" t="s">
        <v>79</v>
      </c>
      <c r="B435" s="31" t="s">
        <v>137</v>
      </c>
      <c r="C435" s="186" t="s">
        <v>130</v>
      </c>
      <c r="D435" s="80" t="s">
        <v>28</v>
      </c>
      <c r="E435" s="164">
        <v>80</v>
      </c>
    </row>
    <row r="436" spans="1:5" ht="12.75" customHeight="1">
      <c r="A436" s="40" t="s">
        <v>79</v>
      </c>
      <c r="B436" s="31" t="s">
        <v>137</v>
      </c>
      <c r="C436" s="181" t="s">
        <v>111</v>
      </c>
      <c r="D436" s="31" t="s">
        <v>623</v>
      </c>
      <c r="E436" s="164">
        <v>90</v>
      </c>
    </row>
    <row r="437" spans="1:5" ht="12.75" customHeight="1">
      <c r="A437" s="78" t="s">
        <v>341</v>
      </c>
      <c r="B437" s="71" t="s">
        <v>137</v>
      </c>
      <c r="C437" s="180" t="s">
        <v>93</v>
      </c>
      <c r="D437" s="82" t="s">
        <v>22</v>
      </c>
      <c r="E437" s="69">
        <v>120</v>
      </c>
    </row>
    <row r="438" spans="1:10" ht="12.75" customHeight="1">
      <c r="A438" s="54" t="s">
        <v>79</v>
      </c>
      <c r="B438" s="35" t="s">
        <v>137</v>
      </c>
      <c r="C438" s="182" t="s">
        <v>114</v>
      </c>
      <c r="D438" s="84" t="s">
        <v>599</v>
      </c>
      <c r="E438" s="165">
        <v>180</v>
      </c>
      <c r="G438" s="1"/>
      <c r="H438" s="2"/>
      <c r="I438" s="1"/>
      <c r="J438" s="1"/>
    </row>
    <row r="439" spans="1:5" ht="12.75" customHeight="1">
      <c r="A439" s="40" t="s">
        <v>79</v>
      </c>
      <c r="B439" s="31" t="s">
        <v>137</v>
      </c>
      <c r="C439" s="186" t="s">
        <v>130</v>
      </c>
      <c r="D439" s="80" t="s">
        <v>249</v>
      </c>
      <c r="E439" s="164">
        <v>325</v>
      </c>
    </row>
    <row r="440" spans="1:6" ht="12.75" customHeight="1">
      <c r="A440" s="202" t="s">
        <v>79</v>
      </c>
      <c r="B440" s="26" t="s">
        <v>137</v>
      </c>
      <c r="C440" s="53" t="s">
        <v>90</v>
      </c>
      <c r="D440" s="80" t="s">
        <v>249</v>
      </c>
      <c r="E440" s="234">
        <v>336</v>
      </c>
      <c r="F440" s="2"/>
    </row>
    <row r="441" spans="1:5" ht="12.75" customHeight="1">
      <c r="A441" s="40" t="s">
        <v>79</v>
      </c>
      <c r="B441" s="31" t="s">
        <v>137</v>
      </c>
      <c r="C441" s="186" t="s">
        <v>130</v>
      </c>
      <c r="D441" s="80" t="s">
        <v>27</v>
      </c>
      <c r="E441" s="164">
        <v>340</v>
      </c>
    </row>
    <row r="442" spans="1:5" ht="12.75" customHeight="1">
      <c r="A442" s="200" t="s">
        <v>79</v>
      </c>
      <c r="B442" s="42" t="s">
        <v>137</v>
      </c>
      <c r="C442" s="188" t="s">
        <v>114</v>
      </c>
      <c r="D442" s="161" t="s">
        <v>596</v>
      </c>
      <c r="E442" s="165">
        <v>2200</v>
      </c>
    </row>
    <row r="443" spans="1:6" ht="12.75" customHeight="1">
      <c r="A443" s="118" t="s">
        <v>342</v>
      </c>
      <c r="B443" s="53" t="s">
        <v>117</v>
      </c>
      <c r="C443" s="180" t="s">
        <v>93</v>
      </c>
      <c r="D443" s="85" t="s">
        <v>479</v>
      </c>
      <c r="E443" s="121">
        <v>1</v>
      </c>
      <c r="F443" s="2"/>
    </row>
    <row r="444" spans="1:6" ht="12.75" customHeight="1">
      <c r="A444" s="118" t="s">
        <v>342</v>
      </c>
      <c r="B444" s="99" t="s">
        <v>117</v>
      </c>
      <c r="C444" s="180" t="s">
        <v>93</v>
      </c>
      <c r="D444" s="109" t="s">
        <v>296</v>
      </c>
      <c r="E444" s="122">
        <v>7</v>
      </c>
      <c r="F444" s="2"/>
    </row>
    <row r="445" spans="1:6" ht="12.75" customHeight="1">
      <c r="A445" s="118" t="s">
        <v>342</v>
      </c>
      <c r="B445" s="99" t="s">
        <v>117</v>
      </c>
      <c r="C445" s="180" t="s">
        <v>93</v>
      </c>
      <c r="D445" s="109" t="s">
        <v>393</v>
      </c>
      <c r="E445" s="144">
        <v>10</v>
      </c>
      <c r="F445" s="2"/>
    </row>
    <row r="446" spans="1:5" ht="12.75" customHeight="1">
      <c r="A446" s="40" t="s">
        <v>79</v>
      </c>
      <c r="B446" s="31" t="s">
        <v>117</v>
      </c>
      <c r="C446" s="181" t="s">
        <v>111</v>
      </c>
      <c r="D446" s="31" t="s">
        <v>621</v>
      </c>
      <c r="E446" s="164">
        <v>12</v>
      </c>
    </row>
    <row r="447" spans="1:6" ht="12.75" customHeight="1">
      <c r="A447" s="40" t="s">
        <v>79</v>
      </c>
      <c r="B447" s="31" t="s">
        <v>117</v>
      </c>
      <c r="C447" s="181" t="s">
        <v>98</v>
      </c>
      <c r="D447" s="80" t="s">
        <v>190</v>
      </c>
      <c r="E447" s="164">
        <v>15</v>
      </c>
      <c r="F447" s="2"/>
    </row>
    <row r="448" spans="1:5" ht="12.75" customHeight="1">
      <c r="A448" s="124" t="s">
        <v>342</v>
      </c>
      <c r="B448" s="170" t="s">
        <v>117</v>
      </c>
      <c r="C448" s="180" t="s">
        <v>93</v>
      </c>
      <c r="D448" s="82" t="s">
        <v>516</v>
      </c>
      <c r="E448" s="69">
        <v>17</v>
      </c>
    </row>
    <row r="449" spans="1:5" ht="12.75" customHeight="1">
      <c r="A449" s="200" t="s">
        <v>89</v>
      </c>
      <c r="B449" s="42" t="s">
        <v>117</v>
      </c>
      <c r="C449" s="183" t="s">
        <v>51</v>
      </c>
      <c r="D449" s="42" t="s">
        <v>7</v>
      </c>
      <c r="E449" s="220">
        <v>25</v>
      </c>
    </row>
    <row r="450" spans="1:5" ht="12.75" customHeight="1">
      <c r="A450" s="40" t="s">
        <v>79</v>
      </c>
      <c r="B450" s="31" t="s">
        <v>117</v>
      </c>
      <c r="C450" s="181" t="s">
        <v>111</v>
      </c>
      <c r="D450" s="31" t="s">
        <v>625</v>
      </c>
      <c r="E450" s="164">
        <v>27</v>
      </c>
    </row>
    <row r="451" spans="1:5" ht="25.5" customHeight="1">
      <c r="A451" s="204" t="s">
        <v>342</v>
      </c>
      <c r="B451" s="130" t="s">
        <v>117</v>
      </c>
      <c r="C451" s="180" t="s">
        <v>93</v>
      </c>
      <c r="D451" s="106" t="s">
        <v>522</v>
      </c>
      <c r="E451" s="150">
        <v>50</v>
      </c>
    </row>
    <row r="452" spans="1:6" ht="26.25" customHeight="1">
      <c r="A452" s="118" t="s">
        <v>342</v>
      </c>
      <c r="B452" s="56" t="s">
        <v>117</v>
      </c>
      <c r="C452" s="180" t="s">
        <v>93</v>
      </c>
      <c r="D452" s="56" t="s">
        <v>466</v>
      </c>
      <c r="E452" s="121">
        <v>123</v>
      </c>
      <c r="F452" s="2"/>
    </row>
    <row r="453" spans="1:5" ht="12.75" customHeight="1">
      <c r="A453" s="205" t="s">
        <v>79</v>
      </c>
      <c r="B453" s="36" t="s">
        <v>117</v>
      </c>
      <c r="C453" s="188" t="s">
        <v>114</v>
      </c>
      <c r="D453" s="84" t="s">
        <v>597</v>
      </c>
      <c r="E453" s="146">
        <v>290</v>
      </c>
    </row>
    <row r="454" spans="1:5" ht="12.75" customHeight="1">
      <c r="A454" s="40" t="s">
        <v>79</v>
      </c>
      <c r="B454" s="31" t="s">
        <v>48</v>
      </c>
      <c r="C454" s="186" t="s">
        <v>112</v>
      </c>
      <c r="D454" s="80" t="s">
        <v>668</v>
      </c>
      <c r="E454" s="164">
        <v>1</v>
      </c>
    </row>
    <row r="455" spans="1:6" ht="12.75" customHeight="1">
      <c r="A455" s="61" t="s">
        <v>79</v>
      </c>
      <c r="B455" s="34" t="s">
        <v>48</v>
      </c>
      <c r="C455" s="182" t="s">
        <v>95</v>
      </c>
      <c r="D455" s="158" t="s">
        <v>611</v>
      </c>
      <c r="E455" s="164">
        <v>1</v>
      </c>
      <c r="F455" s="154"/>
    </row>
    <row r="456" spans="1:5" ht="12.75" customHeight="1">
      <c r="A456" s="40" t="s">
        <v>79</v>
      </c>
      <c r="B456" s="31" t="s">
        <v>48</v>
      </c>
      <c r="C456" s="181" t="s">
        <v>111</v>
      </c>
      <c r="D456" s="31" t="s">
        <v>262</v>
      </c>
      <c r="E456" s="164">
        <v>1</v>
      </c>
    </row>
    <row r="457" spans="1:6" ht="12.75" customHeight="1">
      <c r="A457" s="118" t="s">
        <v>342</v>
      </c>
      <c r="B457" s="55" t="s">
        <v>48</v>
      </c>
      <c r="C457" s="180" t="s">
        <v>93</v>
      </c>
      <c r="D457" s="35" t="s">
        <v>383</v>
      </c>
      <c r="E457" s="143">
        <v>1</v>
      </c>
      <c r="F457" s="2"/>
    </row>
    <row r="458" spans="1:6" ht="12.75" customHeight="1">
      <c r="A458" s="118" t="s">
        <v>342</v>
      </c>
      <c r="B458" s="35" t="s">
        <v>48</v>
      </c>
      <c r="C458" s="180" t="s">
        <v>93</v>
      </c>
      <c r="D458" s="35" t="s">
        <v>297</v>
      </c>
      <c r="E458" s="120">
        <v>1</v>
      </c>
      <c r="F458" s="2"/>
    </row>
    <row r="459" spans="1:6" ht="41.25" customHeight="1">
      <c r="A459" s="118" t="s">
        <v>342</v>
      </c>
      <c r="B459" s="35" t="s">
        <v>48</v>
      </c>
      <c r="C459" s="180" t="s">
        <v>93</v>
      </c>
      <c r="D459" s="35" t="s">
        <v>384</v>
      </c>
      <c r="E459" s="143">
        <v>1</v>
      </c>
      <c r="F459" s="2"/>
    </row>
    <row r="460" spans="1:6" ht="12.75" customHeight="1">
      <c r="A460" s="118" t="s">
        <v>342</v>
      </c>
      <c r="B460" s="50" t="s">
        <v>48</v>
      </c>
      <c r="C460" s="180" t="s">
        <v>93</v>
      </c>
      <c r="D460" s="35" t="s">
        <v>669</v>
      </c>
      <c r="E460" s="143">
        <v>1</v>
      </c>
      <c r="F460" s="2"/>
    </row>
    <row r="461" spans="1:6" ht="12.75" customHeight="1">
      <c r="A461" s="210" t="s">
        <v>342</v>
      </c>
      <c r="B461" s="116" t="s">
        <v>48</v>
      </c>
      <c r="C461" s="180" t="s">
        <v>93</v>
      </c>
      <c r="D461" s="116" t="s">
        <v>301</v>
      </c>
      <c r="E461" s="120">
        <v>1</v>
      </c>
      <c r="F461" s="2"/>
    </row>
    <row r="462" spans="1:5" ht="12.75" customHeight="1">
      <c r="A462" s="118" t="s">
        <v>342</v>
      </c>
      <c r="B462" s="116" t="s">
        <v>48</v>
      </c>
      <c r="C462" s="180" t="s">
        <v>93</v>
      </c>
      <c r="D462" s="50" t="s">
        <v>302</v>
      </c>
      <c r="E462" s="120">
        <v>1</v>
      </c>
    </row>
    <row r="463" spans="1:6" ht="12.75" customHeight="1">
      <c r="A463" s="61" t="s">
        <v>79</v>
      </c>
      <c r="B463" s="34" t="s">
        <v>48</v>
      </c>
      <c r="C463" s="182" t="s">
        <v>95</v>
      </c>
      <c r="D463" s="80" t="s">
        <v>610</v>
      </c>
      <c r="E463" s="164">
        <v>1.5</v>
      </c>
      <c r="F463" s="154"/>
    </row>
    <row r="464" spans="1:6" ht="27" customHeight="1">
      <c r="A464" s="118" t="s">
        <v>342</v>
      </c>
      <c r="B464" s="35" t="s">
        <v>48</v>
      </c>
      <c r="C464" s="180" t="s">
        <v>93</v>
      </c>
      <c r="D464" s="35" t="s">
        <v>298</v>
      </c>
      <c r="E464" s="120">
        <v>2</v>
      </c>
      <c r="F464" s="2"/>
    </row>
    <row r="465" spans="1:6" ht="27.75" customHeight="1">
      <c r="A465" s="118" t="s">
        <v>342</v>
      </c>
      <c r="B465" s="35" t="s">
        <v>48</v>
      </c>
      <c r="C465" s="180" t="s">
        <v>93</v>
      </c>
      <c r="D465" s="35" t="s">
        <v>299</v>
      </c>
      <c r="E465" s="120">
        <v>2</v>
      </c>
      <c r="F465" s="2"/>
    </row>
    <row r="466" spans="1:6" ht="12.75" customHeight="1">
      <c r="A466" s="40" t="s">
        <v>84</v>
      </c>
      <c r="B466" s="31" t="s">
        <v>48</v>
      </c>
      <c r="C466" s="182" t="s">
        <v>96</v>
      </c>
      <c r="D466" s="80" t="s">
        <v>590</v>
      </c>
      <c r="E466" s="231">
        <v>2</v>
      </c>
      <c r="F466" s="2"/>
    </row>
    <row r="467" spans="1:5" ht="12.75" customHeight="1">
      <c r="A467" s="40" t="s">
        <v>79</v>
      </c>
      <c r="B467" s="31" t="s">
        <v>48</v>
      </c>
      <c r="C467" s="186" t="s">
        <v>112</v>
      </c>
      <c r="D467" s="80" t="s">
        <v>563</v>
      </c>
      <c r="E467" s="164">
        <v>3</v>
      </c>
    </row>
    <row r="468" spans="1:6" ht="12.75" customHeight="1">
      <c r="A468" s="70" t="s">
        <v>341</v>
      </c>
      <c r="B468" s="71" t="s">
        <v>48</v>
      </c>
      <c r="C468" s="180" t="s">
        <v>93</v>
      </c>
      <c r="D468" s="51" t="s">
        <v>23</v>
      </c>
      <c r="E468" s="120">
        <v>3</v>
      </c>
      <c r="F468" s="2"/>
    </row>
    <row r="469" spans="1:6" ht="12.75" customHeight="1">
      <c r="A469" s="118" t="s">
        <v>342</v>
      </c>
      <c r="B469" s="50" t="s">
        <v>48</v>
      </c>
      <c r="C469" s="180" t="s">
        <v>93</v>
      </c>
      <c r="D469" s="45" t="s">
        <v>410</v>
      </c>
      <c r="E469" s="120">
        <v>3</v>
      </c>
      <c r="F469" s="2"/>
    </row>
    <row r="470" spans="1:6" ht="12.75" customHeight="1">
      <c r="A470" s="118" t="s">
        <v>342</v>
      </c>
      <c r="B470" s="50" t="s">
        <v>48</v>
      </c>
      <c r="C470" s="180" t="s">
        <v>93</v>
      </c>
      <c r="D470" s="50" t="s">
        <v>300</v>
      </c>
      <c r="E470" s="120">
        <v>3</v>
      </c>
      <c r="F470" s="2"/>
    </row>
    <row r="471" spans="1:6" ht="38.25" customHeight="1">
      <c r="A471" s="118" t="s">
        <v>342</v>
      </c>
      <c r="B471" s="71" t="s">
        <v>48</v>
      </c>
      <c r="C471" s="180" t="s">
        <v>93</v>
      </c>
      <c r="D471" s="85" t="s">
        <v>480</v>
      </c>
      <c r="E471" s="121">
        <v>3</v>
      </c>
      <c r="F471" s="2"/>
    </row>
    <row r="472" spans="1:5" ht="12.75" customHeight="1">
      <c r="A472" s="118" t="s">
        <v>342</v>
      </c>
      <c r="B472" s="55" t="s">
        <v>48</v>
      </c>
      <c r="C472" s="180" t="s">
        <v>93</v>
      </c>
      <c r="D472" s="56" t="s">
        <v>305</v>
      </c>
      <c r="E472" s="121">
        <v>3</v>
      </c>
    </row>
    <row r="473" spans="1:6" ht="12.75" customHeight="1">
      <c r="A473" s="40" t="s">
        <v>79</v>
      </c>
      <c r="B473" s="31" t="s">
        <v>48</v>
      </c>
      <c r="C473" s="182" t="s">
        <v>96</v>
      </c>
      <c r="D473" s="80" t="s">
        <v>595</v>
      </c>
      <c r="E473" s="231">
        <v>3</v>
      </c>
      <c r="F473" s="2"/>
    </row>
    <row r="474" spans="1:5" ht="12.75" customHeight="1">
      <c r="A474" s="206" t="s">
        <v>79</v>
      </c>
      <c r="B474" s="175" t="s">
        <v>48</v>
      </c>
      <c r="C474" s="189" t="s">
        <v>112</v>
      </c>
      <c r="D474" s="155" t="s">
        <v>201</v>
      </c>
      <c r="E474" s="223">
        <v>4</v>
      </c>
    </row>
    <row r="475" spans="1:5" ht="12.75" customHeight="1">
      <c r="A475" s="40" t="s">
        <v>79</v>
      </c>
      <c r="B475" s="31" t="s">
        <v>48</v>
      </c>
      <c r="C475" s="181" t="s">
        <v>111</v>
      </c>
      <c r="D475" s="31" t="s">
        <v>627</v>
      </c>
      <c r="E475" s="164">
        <v>4</v>
      </c>
    </row>
    <row r="476" spans="1:6" ht="12.75" customHeight="1">
      <c r="A476" s="40" t="s">
        <v>79</v>
      </c>
      <c r="B476" s="31" t="s">
        <v>48</v>
      </c>
      <c r="C476" s="181" t="s">
        <v>98</v>
      </c>
      <c r="D476" s="50" t="s">
        <v>232</v>
      </c>
      <c r="E476" s="164">
        <v>4</v>
      </c>
      <c r="F476" s="2"/>
    </row>
    <row r="477" spans="1:6" ht="12.75" customHeight="1">
      <c r="A477" s="118" t="s">
        <v>342</v>
      </c>
      <c r="B477" s="71" t="s">
        <v>48</v>
      </c>
      <c r="C477" s="180" t="s">
        <v>93</v>
      </c>
      <c r="D477" s="85" t="s">
        <v>303</v>
      </c>
      <c r="E477" s="121">
        <v>4</v>
      </c>
      <c r="F477" s="2"/>
    </row>
    <row r="478" spans="1:6" ht="12.75" customHeight="1">
      <c r="A478" s="40" t="s">
        <v>79</v>
      </c>
      <c r="B478" s="40" t="s">
        <v>48</v>
      </c>
      <c r="C478" s="182" t="s">
        <v>96</v>
      </c>
      <c r="D478" s="80" t="s">
        <v>212</v>
      </c>
      <c r="E478" s="230">
        <v>4</v>
      </c>
      <c r="F478" s="2"/>
    </row>
    <row r="479" spans="1:5" ht="12.75" customHeight="1">
      <c r="A479" s="206" t="s">
        <v>79</v>
      </c>
      <c r="B479" s="28" t="s">
        <v>48</v>
      </c>
      <c r="C479" s="189" t="s">
        <v>112</v>
      </c>
      <c r="D479" s="155" t="s">
        <v>10</v>
      </c>
      <c r="E479" s="223">
        <v>5</v>
      </c>
    </row>
    <row r="480" spans="1:5" ht="12.75" customHeight="1">
      <c r="A480" s="40" t="s">
        <v>79</v>
      </c>
      <c r="B480" s="31" t="s">
        <v>48</v>
      </c>
      <c r="C480" s="186" t="s">
        <v>112</v>
      </c>
      <c r="D480" s="80" t="s">
        <v>639</v>
      </c>
      <c r="E480" s="164">
        <v>5</v>
      </c>
    </row>
    <row r="481" spans="1:6" ht="12.75" customHeight="1">
      <c r="A481" s="61" t="s">
        <v>79</v>
      </c>
      <c r="B481" s="34" t="s">
        <v>48</v>
      </c>
      <c r="C481" s="182" t="s">
        <v>95</v>
      </c>
      <c r="D481" s="158" t="s">
        <v>608</v>
      </c>
      <c r="E481" s="164">
        <v>5</v>
      </c>
      <c r="F481" s="154"/>
    </row>
    <row r="482" spans="1:6" ht="12.75" customHeight="1">
      <c r="A482" s="61" t="s">
        <v>79</v>
      </c>
      <c r="B482" s="34" t="s">
        <v>48</v>
      </c>
      <c r="C482" s="182" t="s">
        <v>95</v>
      </c>
      <c r="D482" s="158" t="s">
        <v>609</v>
      </c>
      <c r="E482" s="164">
        <v>5</v>
      </c>
      <c r="F482" s="154"/>
    </row>
    <row r="483" spans="1:5" ht="12.75" customHeight="1">
      <c r="A483" s="40" t="s">
        <v>79</v>
      </c>
      <c r="B483" s="31" t="s">
        <v>48</v>
      </c>
      <c r="C483" s="181" t="s">
        <v>111</v>
      </c>
      <c r="D483" s="31" t="s">
        <v>264</v>
      </c>
      <c r="E483" s="164">
        <v>5</v>
      </c>
    </row>
    <row r="484" spans="1:6" ht="12.75" customHeight="1">
      <c r="A484" s="203" t="s">
        <v>79</v>
      </c>
      <c r="B484" s="26" t="s">
        <v>48</v>
      </c>
      <c r="C484" s="53" t="s">
        <v>90</v>
      </c>
      <c r="D484" s="159" t="s">
        <v>580</v>
      </c>
      <c r="E484" s="234">
        <v>5</v>
      </c>
      <c r="F484" s="2"/>
    </row>
    <row r="485" spans="1:6" ht="12.75" customHeight="1">
      <c r="A485" s="203" t="s">
        <v>79</v>
      </c>
      <c r="B485" s="26" t="s">
        <v>48</v>
      </c>
      <c r="C485" s="53" t="s">
        <v>90</v>
      </c>
      <c r="D485" s="159" t="s">
        <v>585</v>
      </c>
      <c r="E485" s="234">
        <v>5</v>
      </c>
      <c r="F485" s="2"/>
    </row>
    <row r="486" spans="1:6" ht="12.75" customHeight="1">
      <c r="A486" s="40" t="s">
        <v>79</v>
      </c>
      <c r="B486" s="31" t="s">
        <v>48</v>
      </c>
      <c r="C486" s="181" t="s">
        <v>98</v>
      </c>
      <c r="D486" s="80" t="s">
        <v>188</v>
      </c>
      <c r="E486" s="164">
        <v>5</v>
      </c>
      <c r="F486" s="2"/>
    </row>
    <row r="487" spans="1:6" ht="12.75" customHeight="1">
      <c r="A487" s="40" t="s">
        <v>84</v>
      </c>
      <c r="B487" s="40" t="s">
        <v>48</v>
      </c>
      <c r="C487" s="182" t="s">
        <v>96</v>
      </c>
      <c r="D487" s="80" t="s">
        <v>277</v>
      </c>
      <c r="E487" s="231">
        <v>5</v>
      </c>
      <c r="F487" s="2"/>
    </row>
    <row r="488" spans="1:6" ht="12.75" customHeight="1">
      <c r="A488" s="211" t="s">
        <v>79</v>
      </c>
      <c r="B488" s="134" t="s">
        <v>48</v>
      </c>
      <c r="C488" s="182" t="s">
        <v>96</v>
      </c>
      <c r="D488" s="80" t="s">
        <v>214</v>
      </c>
      <c r="E488" s="231">
        <v>5</v>
      </c>
      <c r="F488" s="2"/>
    </row>
    <row r="489" spans="1:6" ht="12.75" customHeight="1">
      <c r="A489" s="40" t="s">
        <v>79</v>
      </c>
      <c r="B489" s="40" t="s">
        <v>48</v>
      </c>
      <c r="C489" s="182" t="s">
        <v>96</v>
      </c>
      <c r="D489" s="80" t="s">
        <v>218</v>
      </c>
      <c r="E489" s="230">
        <v>5</v>
      </c>
      <c r="F489" s="2"/>
    </row>
    <row r="490" spans="1:5" ht="12.75" customHeight="1">
      <c r="A490" s="40" t="s">
        <v>79</v>
      </c>
      <c r="B490" s="31" t="s">
        <v>48</v>
      </c>
      <c r="C490" s="186" t="s">
        <v>112</v>
      </c>
      <c r="D490" s="80" t="s">
        <v>202</v>
      </c>
      <c r="E490" s="164">
        <v>6</v>
      </c>
    </row>
    <row r="491" spans="1:6" ht="12.75" customHeight="1">
      <c r="A491" s="61" t="s">
        <v>79</v>
      </c>
      <c r="B491" s="34" t="s">
        <v>48</v>
      </c>
      <c r="C491" s="182" t="s">
        <v>95</v>
      </c>
      <c r="D491" s="158" t="s">
        <v>612</v>
      </c>
      <c r="E491" s="164">
        <v>6</v>
      </c>
      <c r="F491" s="154"/>
    </row>
    <row r="492" spans="1:5" ht="12.75" customHeight="1">
      <c r="A492" s="40" t="s">
        <v>79</v>
      </c>
      <c r="B492" s="31" t="s">
        <v>48</v>
      </c>
      <c r="C492" s="181" t="s">
        <v>111</v>
      </c>
      <c r="D492" s="31" t="s">
        <v>628</v>
      </c>
      <c r="E492" s="164">
        <v>6</v>
      </c>
    </row>
    <row r="493" spans="1:6" ht="28.5" customHeight="1">
      <c r="A493" s="118" t="s">
        <v>342</v>
      </c>
      <c r="B493" s="50" t="s">
        <v>48</v>
      </c>
      <c r="C493" s="180" t="s">
        <v>93</v>
      </c>
      <c r="D493" s="35" t="s">
        <v>411</v>
      </c>
      <c r="E493" s="143">
        <v>6</v>
      </c>
      <c r="F493" s="2"/>
    </row>
    <row r="494" spans="1:5" ht="12.75" customHeight="1">
      <c r="A494" s="40" t="s">
        <v>79</v>
      </c>
      <c r="B494" s="31" t="s">
        <v>48</v>
      </c>
      <c r="C494" s="186" t="s">
        <v>112</v>
      </c>
      <c r="D494" s="80" t="s">
        <v>245</v>
      </c>
      <c r="E494" s="164">
        <v>6.5</v>
      </c>
    </row>
    <row r="495" spans="1:5" ht="12.75" customHeight="1">
      <c r="A495" s="206" t="s">
        <v>79</v>
      </c>
      <c r="B495" s="28" t="s">
        <v>48</v>
      </c>
      <c r="C495" s="189" t="s">
        <v>112</v>
      </c>
      <c r="D495" s="155" t="s">
        <v>327</v>
      </c>
      <c r="E495" s="223">
        <v>7</v>
      </c>
    </row>
    <row r="496" spans="1:5" ht="12.75" customHeight="1">
      <c r="A496" s="40" t="s">
        <v>79</v>
      </c>
      <c r="B496" s="31" t="s">
        <v>48</v>
      </c>
      <c r="C496" s="186" t="s">
        <v>112</v>
      </c>
      <c r="D496" s="80" t="s">
        <v>246</v>
      </c>
      <c r="E496" s="164">
        <v>7</v>
      </c>
    </row>
    <row r="497" spans="1:5" ht="12.75" customHeight="1">
      <c r="A497" s="40" t="s">
        <v>79</v>
      </c>
      <c r="B497" s="31" t="s">
        <v>48</v>
      </c>
      <c r="C497" s="181" t="s">
        <v>111</v>
      </c>
      <c r="D497" s="31" t="s">
        <v>66</v>
      </c>
      <c r="E497" s="164">
        <v>7</v>
      </c>
    </row>
    <row r="498" spans="1:10" s="43" customFormat="1" ht="12.75" customHeight="1">
      <c r="A498" s="118" t="s">
        <v>342</v>
      </c>
      <c r="B498" s="99" t="s">
        <v>48</v>
      </c>
      <c r="C498" s="180" t="s">
        <v>93</v>
      </c>
      <c r="D498" s="109" t="s">
        <v>395</v>
      </c>
      <c r="E498" s="122">
        <v>7</v>
      </c>
      <c r="F498" s="2"/>
      <c r="G498" s="34"/>
      <c r="I498" s="34"/>
      <c r="J498" s="34"/>
    </row>
    <row r="499" spans="1:10" s="43" customFormat="1" ht="12.75" customHeight="1">
      <c r="A499" s="61" t="s">
        <v>79</v>
      </c>
      <c r="B499" s="41" t="s">
        <v>48</v>
      </c>
      <c r="C499" s="182" t="s">
        <v>96</v>
      </c>
      <c r="D499" s="62" t="s">
        <v>538</v>
      </c>
      <c r="E499" s="165">
        <v>7</v>
      </c>
      <c r="F499" s="2"/>
      <c r="G499" s="34"/>
      <c r="I499" s="34"/>
      <c r="J499" s="34"/>
    </row>
    <row r="500" spans="1:10" s="43" customFormat="1" ht="12.75" customHeight="1">
      <c r="A500" s="118" t="s">
        <v>342</v>
      </c>
      <c r="B500" s="35" t="s">
        <v>48</v>
      </c>
      <c r="C500" s="180" t="s">
        <v>93</v>
      </c>
      <c r="D500" s="45" t="s">
        <v>146</v>
      </c>
      <c r="E500" s="120">
        <v>8</v>
      </c>
      <c r="F500" s="2"/>
      <c r="G500" s="34"/>
      <c r="I500" s="34"/>
      <c r="J500" s="34"/>
    </row>
    <row r="501" spans="1:10" s="43" customFormat="1" ht="12.75" customHeight="1">
      <c r="A501" s="202" t="s">
        <v>79</v>
      </c>
      <c r="B501" s="139" t="s">
        <v>48</v>
      </c>
      <c r="C501" s="53" t="s">
        <v>90</v>
      </c>
      <c r="D501" s="140" t="s">
        <v>578</v>
      </c>
      <c r="E501" s="234">
        <v>9</v>
      </c>
      <c r="F501" s="2"/>
      <c r="G501" s="34"/>
      <c r="I501" s="34"/>
      <c r="J501" s="34"/>
    </row>
    <row r="502" spans="1:10" s="43" customFormat="1" ht="12.75" customHeight="1">
      <c r="A502" s="200" t="s">
        <v>79</v>
      </c>
      <c r="B502" s="42" t="s">
        <v>48</v>
      </c>
      <c r="C502" s="183" t="s">
        <v>51</v>
      </c>
      <c r="D502" s="57" t="s">
        <v>670</v>
      </c>
      <c r="E502" s="220">
        <v>10</v>
      </c>
      <c r="F502" s="1"/>
      <c r="G502" s="34"/>
      <c r="I502" s="34"/>
      <c r="J502" s="34"/>
    </row>
    <row r="503" spans="1:10" s="43" customFormat="1" ht="12.75" customHeight="1">
      <c r="A503" s="59" t="s">
        <v>79</v>
      </c>
      <c r="B503" s="58" t="s">
        <v>48</v>
      </c>
      <c r="C503" s="183" t="s">
        <v>51</v>
      </c>
      <c r="D503" s="59" t="s">
        <v>193</v>
      </c>
      <c r="E503" s="224">
        <v>10</v>
      </c>
      <c r="F503" s="1"/>
      <c r="G503" s="34"/>
      <c r="I503" s="34"/>
      <c r="J503" s="34"/>
    </row>
    <row r="504" spans="1:10" s="43" customFormat="1" ht="12.75" customHeight="1">
      <c r="A504" s="212" t="s">
        <v>79</v>
      </c>
      <c r="B504" s="60" t="s">
        <v>48</v>
      </c>
      <c r="C504" s="191" t="s">
        <v>51</v>
      </c>
      <c r="D504" s="95" t="s">
        <v>320</v>
      </c>
      <c r="E504" s="164">
        <v>10</v>
      </c>
      <c r="F504" s="1"/>
      <c r="G504" s="34"/>
      <c r="I504" s="34"/>
      <c r="J504" s="34"/>
    </row>
    <row r="505" spans="1:10" s="43" customFormat="1" ht="12.75" customHeight="1">
      <c r="A505" s="40" t="s">
        <v>79</v>
      </c>
      <c r="B505" s="31" t="s">
        <v>48</v>
      </c>
      <c r="C505" s="186" t="s">
        <v>130</v>
      </c>
      <c r="D505" s="80" t="s">
        <v>29</v>
      </c>
      <c r="E505" s="164">
        <v>10</v>
      </c>
      <c r="F505" s="1"/>
      <c r="G505" s="34"/>
      <c r="I505" s="34"/>
      <c r="J505" s="34"/>
    </row>
    <row r="506" spans="1:10" s="43" customFormat="1" ht="12.75" customHeight="1">
      <c r="A506" s="40" t="s">
        <v>79</v>
      </c>
      <c r="B506" s="31" t="s">
        <v>48</v>
      </c>
      <c r="C506" s="181" t="s">
        <v>98</v>
      </c>
      <c r="D506" s="80" t="s">
        <v>270</v>
      </c>
      <c r="E506" s="164">
        <v>10</v>
      </c>
      <c r="F506" s="2"/>
      <c r="G506" s="34"/>
      <c r="I506" s="34"/>
      <c r="J506" s="34"/>
    </row>
    <row r="507" spans="1:10" s="43" customFormat="1" ht="12.75" customHeight="1">
      <c r="A507" s="40" t="s">
        <v>79</v>
      </c>
      <c r="B507" s="31" t="s">
        <v>48</v>
      </c>
      <c r="C507" s="181" t="s">
        <v>98</v>
      </c>
      <c r="D507" s="80" t="s">
        <v>271</v>
      </c>
      <c r="E507" s="164">
        <v>10</v>
      </c>
      <c r="F507" s="2"/>
      <c r="G507" s="34"/>
      <c r="I507" s="34"/>
      <c r="J507" s="34"/>
    </row>
    <row r="508" spans="1:10" s="43" customFormat="1" ht="12.75" customHeight="1">
      <c r="A508" s="118" t="s">
        <v>342</v>
      </c>
      <c r="B508" s="71" t="s">
        <v>48</v>
      </c>
      <c r="C508" s="180" t="s">
        <v>93</v>
      </c>
      <c r="D508" s="50" t="s">
        <v>24</v>
      </c>
      <c r="E508" s="121">
        <v>10</v>
      </c>
      <c r="F508" s="2"/>
      <c r="G508" s="34"/>
      <c r="I508" s="34"/>
      <c r="J508" s="34"/>
    </row>
    <row r="509" spans="1:10" s="43" customFormat="1" ht="12.75" customHeight="1">
      <c r="A509" s="118" t="s">
        <v>342</v>
      </c>
      <c r="B509" s="99" t="s">
        <v>48</v>
      </c>
      <c r="C509" s="180" t="s">
        <v>93</v>
      </c>
      <c r="D509" s="109" t="s">
        <v>394</v>
      </c>
      <c r="E509" s="122">
        <v>13</v>
      </c>
      <c r="F509" s="2"/>
      <c r="G509" s="34"/>
      <c r="I509" s="34"/>
      <c r="J509" s="34"/>
    </row>
    <row r="510" spans="1:10" s="43" customFormat="1" ht="12.75" customHeight="1">
      <c r="A510" s="40" t="s">
        <v>79</v>
      </c>
      <c r="B510" s="31" t="s">
        <v>48</v>
      </c>
      <c r="C510" s="181" t="s">
        <v>111</v>
      </c>
      <c r="D510" s="31" t="s">
        <v>261</v>
      </c>
      <c r="E510" s="164">
        <v>14</v>
      </c>
      <c r="F510" s="1"/>
      <c r="G510" s="34"/>
      <c r="I510" s="34"/>
      <c r="J510" s="34"/>
    </row>
    <row r="511" spans="1:10" s="43" customFormat="1" ht="12.75" customHeight="1">
      <c r="A511" s="40" t="s">
        <v>79</v>
      </c>
      <c r="B511" s="31" t="s">
        <v>48</v>
      </c>
      <c r="C511" s="186" t="s">
        <v>130</v>
      </c>
      <c r="D511" s="80" t="s">
        <v>250</v>
      </c>
      <c r="E511" s="164">
        <v>15</v>
      </c>
      <c r="F511" s="1"/>
      <c r="G511" s="34"/>
      <c r="I511" s="34"/>
      <c r="J511" s="34"/>
    </row>
    <row r="512" spans="1:10" s="43" customFormat="1" ht="12.75" customHeight="1">
      <c r="A512" s="203" t="s">
        <v>79</v>
      </c>
      <c r="B512" s="173" t="s">
        <v>48</v>
      </c>
      <c r="C512" s="53" t="s">
        <v>90</v>
      </c>
      <c r="D512" s="159" t="s">
        <v>581</v>
      </c>
      <c r="E512" s="234">
        <v>15</v>
      </c>
      <c r="F512" s="2"/>
      <c r="G512" s="34"/>
      <c r="I512" s="34"/>
      <c r="J512" s="34"/>
    </row>
    <row r="513" spans="1:10" s="43" customFormat="1" ht="12.75" customHeight="1">
      <c r="A513" s="102" t="s">
        <v>342</v>
      </c>
      <c r="B513" s="116" t="s">
        <v>48</v>
      </c>
      <c r="C513" s="180" t="s">
        <v>93</v>
      </c>
      <c r="D513" s="71" t="s">
        <v>306</v>
      </c>
      <c r="E513" s="145">
        <v>15</v>
      </c>
      <c r="F513" s="1"/>
      <c r="G513" s="34"/>
      <c r="I513" s="34"/>
      <c r="J513" s="34"/>
    </row>
    <row r="514" spans="1:6" ht="12.75" customHeight="1">
      <c r="A514" s="40" t="s">
        <v>79</v>
      </c>
      <c r="B514" s="171" t="s">
        <v>48</v>
      </c>
      <c r="C514" s="182" t="s">
        <v>96</v>
      </c>
      <c r="D514" s="80" t="s">
        <v>589</v>
      </c>
      <c r="E514" s="231">
        <v>15</v>
      </c>
      <c r="F514" s="2"/>
    </row>
    <row r="515" spans="1:6" ht="12.75" customHeight="1">
      <c r="A515" s="61" t="s">
        <v>79</v>
      </c>
      <c r="B515" s="172" t="s">
        <v>48</v>
      </c>
      <c r="C515" s="182" t="s">
        <v>95</v>
      </c>
      <c r="D515" s="157" t="s">
        <v>227</v>
      </c>
      <c r="E515" s="164">
        <v>16</v>
      </c>
      <c r="F515" s="153"/>
    </row>
    <row r="516" spans="1:6" ht="12.75" customHeight="1">
      <c r="A516" s="202" t="s">
        <v>79</v>
      </c>
      <c r="B516" s="176" t="s">
        <v>48</v>
      </c>
      <c r="C516" s="53" t="s">
        <v>90</v>
      </c>
      <c r="D516" s="84" t="s">
        <v>576</v>
      </c>
      <c r="E516" s="234">
        <v>19</v>
      </c>
      <c r="F516" s="2"/>
    </row>
    <row r="517" spans="1:5" ht="12.75" customHeight="1">
      <c r="A517" s="59" t="s">
        <v>79</v>
      </c>
      <c r="B517" s="177" t="s">
        <v>48</v>
      </c>
      <c r="C517" s="192" t="s">
        <v>51</v>
      </c>
      <c r="D517" s="59" t="s">
        <v>195</v>
      </c>
      <c r="E517" s="224">
        <v>20</v>
      </c>
    </row>
    <row r="518" spans="1:5" ht="12.75" customHeight="1">
      <c r="A518" s="212" t="s">
        <v>79</v>
      </c>
      <c r="B518" s="174" t="s">
        <v>48</v>
      </c>
      <c r="C518" s="191" t="s">
        <v>51</v>
      </c>
      <c r="D518" s="60" t="s">
        <v>243</v>
      </c>
      <c r="E518" s="164">
        <v>20</v>
      </c>
    </row>
    <row r="519" spans="1:5" ht="12.75" customHeight="1">
      <c r="A519" s="40" t="s">
        <v>79</v>
      </c>
      <c r="B519" s="178" t="s">
        <v>48</v>
      </c>
      <c r="C519" s="186" t="s">
        <v>130</v>
      </c>
      <c r="D519" s="80" t="s">
        <v>30</v>
      </c>
      <c r="E519" s="164">
        <v>20</v>
      </c>
    </row>
    <row r="520" spans="1:6" ht="12.75" customHeight="1">
      <c r="A520" s="61" t="s">
        <v>79</v>
      </c>
      <c r="B520" s="172" t="s">
        <v>48</v>
      </c>
      <c r="C520" s="182" t="s">
        <v>95</v>
      </c>
      <c r="D520" s="179" t="s">
        <v>613</v>
      </c>
      <c r="E520" s="164">
        <v>20</v>
      </c>
      <c r="F520" s="154"/>
    </row>
    <row r="521" spans="1:6" ht="12.75" customHeight="1">
      <c r="A521" s="203" t="s">
        <v>79</v>
      </c>
      <c r="B521" s="173" t="s">
        <v>48</v>
      </c>
      <c r="C521" s="53" t="s">
        <v>90</v>
      </c>
      <c r="D521" s="84" t="s">
        <v>582</v>
      </c>
      <c r="E521" s="233">
        <v>20</v>
      </c>
      <c r="F521" s="2"/>
    </row>
    <row r="522" spans="1:6" ht="12.75" customHeight="1">
      <c r="A522" s="40" t="s">
        <v>79</v>
      </c>
      <c r="B522" s="31" t="s">
        <v>48</v>
      </c>
      <c r="C522" s="181" t="s">
        <v>98</v>
      </c>
      <c r="D522" s="80" t="s">
        <v>185</v>
      </c>
      <c r="E522" s="164">
        <v>20</v>
      </c>
      <c r="F522" s="2"/>
    </row>
    <row r="523" spans="1:5" ht="12.75" customHeight="1">
      <c r="A523" s="124" t="s">
        <v>341</v>
      </c>
      <c r="B523" s="55" t="s">
        <v>48</v>
      </c>
      <c r="C523" s="180" t="s">
        <v>93</v>
      </c>
      <c r="D523" s="56" t="s">
        <v>72</v>
      </c>
      <c r="E523" s="69">
        <v>20</v>
      </c>
    </row>
    <row r="524" spans="1:6" ht="12.75" customHeight="1">
      <c r="A524" s="40" t="s">
        <v>79</v>
      </c>
      <c r="B524" s="40" t="s">
        <v>48</v>
      </c>
      <c r="C524" s="182" t="s">
        <v>96</v>
      </c>
      <c r="D524" s="80" t="s">
        <v>217</v>
      </c>
      <c r="E524" s="231">
        <v>20</v>
      </c>
      <c r="F524" s="2"/>
    </row>
    <row r="525" spans="1:5" ht="12.75" customHeight="1">
      <c r="A525" s="40" t="s">
        <v>79</v>
      </c>
      <c r="B525" s="31" t="s">
        <v>48</v>
      </c>
      <c r="C525" s="181" t="s">
        <v>111</v>
      </c>
      <c r="D525" s="31" t="s">
        <v>260</v>
      </c>
      <c r="E525" s="164">
        <v>22</v>
      </c>
    </row>
    <row r="526" spans="1:6" ht="12.75" customHeight="1">
      <c r="A526" s="202" t="s">
        <v>79</v>
      </c>
      <c r="B526" s="139" t="s">
        <v>48</v>
      </c>
      <c r="C526" s="53" t="s">
        <v>90</v>
      </c>
      <c r="D526" s="140" t="s">
        <v>579</v>
      </c>
      <c r="E526" s="234">
        <v>24</v>
      </c>
      <c r="F526" s="2"/>
    </row>
    <row r="527" spans="1:5" ht="12.75" customHeight="1">
      <c r="A527" s="200" t="s">
        <v>79</v>
      </c>
      <c r="B527" s="42" t="s">
        <v>48</v>
      </c>
      <c r="C527" s="183" t="s">
        <v>51</v>
      </c>
      <c r="D527" s="90" t="s">
        <v>317</v>
      </c>
      <c r="E527" s="220">
        <v>25</v>
      </c>
    </row>
    <row r="528" spans="1:5" ht="12.75" customHeight="1">
      <c r="A528" s="200" t="s">
        <v>79</v>
      </c>
      <c r="B528" s="42" t="s">
        <v>48</v>
      </c>
      <c r="C528" s="183" t="s">
        <v>51</v>
      </c>
      <c r="D528" s="42" t="s">
        <v>55</v>
      </c>
      <c r="E528" s="220">
        <v>25</v>
      </c>
    </row>
    <row r="529" spans="1:5" ht="12.75" customHeight="1">
      <c r="A529" s="200" t="s">
        <v>79</v>
      </c>
      <c r="B529" s="42" t="s">
        <v>48</v>
      </c>
      <c r="C529" s="183" t="s">
        <v>51</v>
      </c>
      <c r="D529" s="90" t="s">
        <v>318</v>
      </c>
      <c r="E529" s="220">
        <v>25</v>
      </c>
    </row>
    <row r="530" spans="1:5" ht="12.75" customHeight="1">
      <c r="A530" s="40" t="s">
        <v>79</v>
      </c>
      <c r="B530" s="31" t="s">
        <v>48</v>
      </c>
      <c r="C530" s="186" t="s">
        <v>112</v>
      </c>
      <c r="D530" s="80" t="s">
        <v>561</v>
      </c>
      <c r="E530" s="164">
        <v>25</v>
      </c>
    </row>
    <row r="531" spans="1:5" ht="12.75" customHeight="1">
      <c r="A531" s="40" t="s">
        <v>79</v>
      </c>
      <c r="B531" s="31" t="s">
        <v>48</v>
      </c>
      <c r="C531" s="181" t="s">
        <v>111</v>
      </c>
      <c r="D531" s="31" t="s">
        <v>626</v>
      </c>
      <c r="E531" s="164">
        <v>25</v>
      </c>
    </row>
    <row r="532" spans="1:6" ht="12.75" customHeight="1">
      <c r="A532" s="202" t="s">
        <v>79</v>
      </c>
      <c r="B532" s="139" t="s">
        <v>48</v>
      </c>
      <c r="C532" s="53" t="s">
        <v>90</v>
      </c>
      <c r="D532" s="140" t="s">
        <v>577</v>
      </c>
      <c r="E532" s="234">
        <v>28</v>
      </c>
      <c r="F532" s="2"/>
    </row>
    <row r="533" spans="1:5" ht="12.75" customHeight="1">
      <c r="A533" s="200" t="s">
        <v>79</v>
      </c>
      <c r="B533" s="42" t="s">
        <v>48</v>
      </c>
      <c r="C533" s="183" t="s">
        <v>51</v>
      </c>
      <c r="D533" s="42" t="s">
        <v>148</v>
      </c>
      <c r="E533" s="220">
        <v>30</v>
      </c>
    </row>
    <row r="534" spans="1:5" ht="12.75" customHeight="1">
      <c r="A534" s="40" t="s">
        <v>79</v>
      </c>
      <c r="B534" s="58" t="s">
        <v>48</v>
      </c>
      <c r="C534" s="192" t="s">
        <v>51</v>
      </c>
      <c r="D534" s="59" t="s">
        <v>196</v>
      </c>
      <c r="E534" s="224">
        <v>30</v>
      </c>
    </row>
    <row r="535" spans="1:5" ht="12.75" customHeight="1">
      <c r="A535" s="40" t="s">
        <v>79</v>
      </c>
      <c r="B535" s="31" t="s">
        <v>48</v>
      </c>
      <c r="C535" s="186" t="s">
        <v>112</v>
      </c>
      <c r="D535" s="80" t="s">
        <v>203</v>
      </c>
      <c r="E535" s="164">
        <v>30</v>
      </c>
    </row>
    <row r="536" spans="1:6" ht="12.75" customHeight="1">
      <c r="A536" s="40" t="s">
        <v>79</v>
      </c>
      <c r="B536" s="40" t="s">
        <v>48</v>
      </c>
      <c r="C536" s="182" t="s">
        <v>96</v>
      </c>
      <c r="D536" s="80" t="s">
        <v>12</v>
      </c>
      <c r="E536" s="231">
        <v>30</v>
      </c>
      <c r="F536" s="2"/>
    </row>
    <row r="537" spans="1:6" ht="12.75" customHeight="1">
      <c r="A537" s="40" t="s">
        <v>79</v>
      </c>
      <c r="B537" s="40" t="s">
        <v>48</v>
      </c>
      <c r="C537" s="182" t="s">
        <v>96</v>
      </c>
      <c r="D537" s="80" t="s">
        <v>216</v>
      </c>
      <c r="E537" s="231">
        <v>32</v>
      </c>
      <c r="F537" s="2"/>
    </row>
    <row r="538" spans="1:5" ht="12.75" customHeight="1">
      <c r="A538" s="40" t="s">
        <v>79</v>
      </c>
      <c r="B538" s="31" t="s">
        <v>48</v>
      </c>
      <c r="C538" s="186" t="s">
        <v>130</v>
      </c>
      <c r="D538" s="80" t="s">
        <v>31</v>
      </c>
      <c r="E538" s="164">
        <v>35</v>
      </c>
    </row>
    <row r="539" spans="1:6" ht="12.75" customHeight="1">
      <c r="A539" s="61" t="s">
        <v>79</v>
      </c>
      <c r="B539" s="34" t="s">
        <v>48</v>
      </c>
      <c r="C539" s="182" t="s">
        <v>95</v>
      </c>
      <c r="D539" s="157" t="s">
        <v>614</v>
      </c>
      <c r="E539" s="164">
        <v>35</v>
      </c>
      <c r="F539" s="154"/>
    </row>
    <row r="540" spans="1:6" ht="12.75" customHeight="1">
      <c r="A540" s="61" t="s">
        <v>79</v>
      </c>
      <c r="B540" s="41" t="s">
        <v>48</v>
      </c>
      <c r="C540" s="182" t="s">
        <v>96</v>
      </c>
      <c r="D540" s="62" t="s">
        <v>539</v>
      </c>
      <c r="E540" s="165">
        <v>35</v>
      </c>
      <c r="F540" s="2"/>
    </row>
    <row r="541" spans="1:6" ht="12.75" customHeight="1">
      <c r="A541" s="118" t="s">
        <v>342</v>
      </c>
      <c r="B541" s="102" t="s">
        <v>48</v>
      </c>
      <c r="C541" s="180" t="s">
        <v>93</v>
      </c>
      <c r="D541" s="78" t="s">
        <v>141</v>
      </c>
      <c r="E541" s="121">
        <v>37</v>
      </c>
      <c r="F541" s="2"/>
    </row>
    <row r="542" spans="1:5" ht="12.75">
      <c r="A542" s="200" t="s">
        <v>79</v>
      </c>
      <c r="B542" s="42" t="s">
        <v>48</v>
      </c>
      <c r="C542" s="183" t="s">
        <v>51</v>
      </c>
      <c r="D542" s="42" t="s">
        <v>57</v>
      </c>
      <c r="E542" s="220">
        <v>40</v>
      </c>
    </row>
    <row r="543" spans="1:5" ht="12.75">
      <c r="A543" s="40" t="s">
        <v>79</v>
      </c>
      <c r="B543" s="57" t="s">
        <v>48</v>
      </c>
      <c r="C543" s="185" t="s">
        <v>51</v>
      </c>
      <c r="D543" s="134" t="s">
        <v>637</v>
      </c>
      <c r="E543" s="164">
        <v>40</v>
      </c>
    </row>
    <row r="544" spans="1:5" ht="12.75">
      <c r="A544" s="40" t="s">
        <v>79</v>
      </c>
      <c r="B544" s="31" t="s">
        <v>48</v>
      </c>
      <c r="C544" s="181" t="s">
        <v>111</v>
      </c>
      <c r="D544" s="31" t="s">
        <v>259</v>
      </c>
      <c r="E544" s="164">
        <f>5+35</f>
        <v>40</v>
      </c>
    </row>
    <row r="545" spans="1:5" ht="12.75">
      <c r="A545" s="200" t="s">
        <v>79</v>
      </c>
      <c r="B545" s="42" t="s">
        <v>48</v>
      </c>
      <c r="C545" s="183" t="s">
        <v>51</v>
      </c>
      <c r="D545" s="42" t="s">
        <v>147</v>
      </c>
      <c r="E545" s="220">
        <v>50</v>
      </c>
    </row>
    <row r="546" spans="1:5" ht="12.75">
      <c r="A546" s="200" t="s">
        <v>79</v>
      </c>
      <c r="B546" s="42" t="s">
        <v>48</v>
      </c>
      <c r="C546" s="183" t="s">
        <v>51</v>
      </c>
      <c r="D546" s="42" t="s">
        <v>56</v>
      </c>
      <c r="E546" s="220">
        <v>50</v>
      </c>
    </row>
    <row r="547" spans="1:5" ht="12.75">
      <c r="A547" s="200" t="s">
        <v>79</v>
      </c>
      <c r="B547" s="42" t="s">
        <v>48</v>
      </c>
      <c r="C547" s="183" t="s">
        <v>51</v>
      </c>
      <c r="D547" s="42" t="s">
        <v>53</v>
      </c>
      <c r="E547" s="220">
        <v>50</v>
      </c>
    </row>
    <row r="548" spans="1:5" ht="12.75">
      <c r="A548" s="200" t="s">
        <v>79</v>
      </c>
      <c r="B548" s="42" t="s">
        <v>48</v>
      </c>
      <c r="C548" s="183" t="s">
        <v>51</v>
      </c>
      <c r="D548" s="42" t="s">
        <v>192</v>
      </c>
      <c r="E548" s="220">
        <v>50</v>
      </c>
    </row>
    <row r="549" spans="1:5" ht="27.75" customHeight="1">
      <c r="A549" s="40" t="s">
        <v>79</v>
      </c>
      <c r="B549" s="57" t="s">
        <v>48</v>
      </c>
      <c r="C549" s="185" t="s">
        <v>51</v>
      </c>
      <c r="D549" s="158" t="s">
        <v>319</v>
      </c>
      <c r="E549" s="164">
        <v>50</v>
      </c>
    </row>
    <row r="550" spans="1:5" ht="12.75">
      <c r="A550" s="204" t="s">
        <v>84</v>
      </c>
      <c r="B550" s="106" t="s">
        <v>48</v>
      </c>
      <c r="C550" s="180" t="s">
        <v>93</v>
      </c>
      <c r="D550" s="111" t="s">
        <v>234</v>
      </c>
      <c r="E550" s="129">
        <v>50</v>
      </c>
    </row>
    <row r="551" spans="1:5" ht="12.75">
      <c r="A551" s="204" t="s">
        <v>79</v>
      </c>
      <c r="B551" s="106" t="s">
        <v>48</v>
      </c>
      <c r="C551" s="180" t="s">
        <v>93</v>
      </c>
      <c r="D551" s="106" t="s">
        <v>528</v>
      </c>
      <c r="E551" s="150">
        <v>50</v>
      </c>
    </row>
    <row r="552" spans="1:6" ht="12.75">
      <c r="A552" s="40" t="s">
        <v>79</v>
      </c>
      <c r="B552" s="40" t="s">
        <v>48</v>
      </c>
      <c r="C552" s="182" t="s">
        <v>96</v>
      </c>
      <c r="D552" s="80" t="s">
        <v>540</v>
      </c>
      <c r="E552" s="230">
        <v>50</v>
      </c>
      <c r="F552" s="2"/>
    </row>
    <row r="553" spans="1:5" ht="12.75">
      <c r="A553" s="200" t="s">
        <v>79</v>
      </c>
      <c r="B553" s="42" t="s">
        <v>48</v>
      </c>
      <c r="C553" s="183" t="s">
        <v>51</v>
      </c>
      <c r="D553" s="42" t="s">
        <v>191</v>
      </c>
      <c r="E553" s="220">
        <v>60</v>
      </c>
    </row>
    <row r="554" spans="1:6" ht="12.75">
      <c r="A554" s="202" t="s">
        <v>79</v>
      </c>
      <c r="B554" s="26" t="s">
        <v>48</v>
      </c>
      <c r="C554" s="53" t="s">
        <v>90</v>
      </c>
      <c r="D554" s="80" t="s">
        <v>331</v>
      </c>
      <c r="E554" s="234">
        <v>68</v>
      </c>
      <c r="F554" s="2"/>
    </row>
    <row r="555" spans="1:6" ht="12.75">
      <c r="A555" s="118" t="s">
        <v>79</v>
      </c>
      <c r="B555" s="82" t="s">
        <v>48</v>
      </c>
      <c r="C555" s="180" t="s">
        <v>93</v>
      </c>
      <c r="D555" s="82" t="s">
        <v>304</v>
      </c>
      <c r="E555" s="121">
        <v>85</v>
      </c>
      <c r="F555" s="2"/>
    </row>
    <row r="556" spans="1:6" ht="12.75">
      <c r="A556" s="40" t="s">
        <v>79</v>
      </c>
      <c r="B556" s="40" t="s">
        <v>48</v>
      </c>
      <c r="C556" s="182" t="s">
        <v>96</v>
      </c>
      <c r="D556" s="80" t="s">
        <v>208</v>
      </c>
      <c r="E556" s="231">
        <v>85</v>
      </c>
      <c r="F556" s="2"/>
    </row>
    <row r="557" spans="1:5" ht="12.75">
      <c r="A557" s="200" t="s">
        <v>79</v>
      </c>
      <c r="B557" s="42" t="s">
        <v>48</v>
      </c>
      <c r="C557" s="183" t="s">
        <v>51</v>
      </c>
      <c r="D557" s="42" t="s">
        <v>54</v>
      </c>
      <c r="E557" s="220">
        <v>100</v>
      </c>
    </row>
    <row r="558" spans="1:5" ht="12.75">
      <c r="A558" s="40" t="s">
        <v>79</v>
      </c>
      <c r="B558" s="31" t="s">
        <v>48</v>
      </c>
      <c r="C558" s="186" t="s">
        <v>112</v>
      </c>
      <c r="D558" s="80" t="s">
        <v>247</v>
      </c>
      <c r="E558" s="223">
        <v>165</v>
      </c>
    </row>
    <row r="559" spans="1:5" ht="12.75">
      <c r="A559" s="40" t="s">
        <v>79</v>
      </c>
      <c r="B559" s="31" t="s">
        <v>48</v>
      </c>
      <c r="C559" s="186" t="s">
        <v>112</v>
      </c>
      <c r="D559" s="80" t="s">
        <v>149</v>
      </c>
      <c r="E559" s="164">
        <v>200</v>
      </c>
    </row>
    <row r="560" spans="1:6" ht="12.75">
      <c r="A560" s="61" t="s">
        <v>79</v>
      </c>
      <c r="B560" s="34" t="s">
        <v>48</v>
      </c>
      <c r="C560" s="182" t="s">
        <v>95</v>
      </c>
      <c r="D560" s="158" t="s">
        <v>607</v>
      </c>
      <c r="E560" s="164">
        <v>202.2</v>
      </c>
      <c r="F560" s="153"/>
    </row>
    <row r="561" spans="1:6" ht="12.75">
      <c r="A561" s="40" t="s">
        <v>84</v>
      </c>
      <c r="B561" s="31" t="s">
        <v>48</v>
      </c>
      <c r="C561" s="182" t="s">
        <v>96</v>
      </c>
      <c r="D561" s="80" t="s">
        <v>207</v>
      </c>
      <c r="E561" s="231">
        <v>210</v>
      </c>
      <c r="F561" s="2"/>
    </row>
    <row r="562" spans="1:5" ht="25.5">
      <c r="A562" s="209" t="s">
        <v>79</v>
      </c>
      <c r="B562" s="107" t="s">
        <v>48</v>
      </c>
      <c r="C562" s="180" t="s">
        <v>93</v>
      </c>
      <c r="D562" s="130" t="s">
        <v>530</v>
      </c>
      <c r="E562" s="151">
        <v>350</v>
      </c>
    </row>
    <row r="563" spans="1:5" ht="12.75">
      <c r="A563" s="40" t="s">
        <v>79</v>
      </c>
      <c r="B563" s="31" t="s">
        <v>48</v>
      </c>
      <c r="C563" s="186" t="s">
        <v>65</v>
      </c>
      <c r="D563" s="87" t="s">
        <v>225</v>
      </c>
      <c r="E563" s="164">
        <v>805</v>
      </c>
    </row>
    <row r="564" spans="1:9" s="218" customFormat="1" ht="12.75">
      <c r="A564" s="215" t="s">
        <v>79</v>
      </c>
      <c r="B564" s="186" t="s">
        <v>48</v>
      </c>
      <c r="C564" s="188" t="s">
        <v>114</v>
      </c>
      <c r="D564" s="102" t="s">
        <v>600</v>
      </c>
      <c r="E564" s="225">
        <v>900</v>
      </c>
      <c r="F564" s="217"/>
      <c r="G564" s="216"/>
      <c r="H564" s="216"/>
      <c r="I564" s="216"/>
    </row>
    <row r="565" spans="1:5" ht="25.5">
      <c r="A565" s="204" t="s">
        <v>79</v>
      </c>
      <c r="B565" s="106" t="s">
        <v>48</v>
      </c>
      <c r="C565" s="180" t="s">
        <v>93</v>
      </c>
      <c r="D565" s="106" t="s">
        <v>529</v>
      </c>
      <c r="E565" s="150">
        <v>2300</v>
      </c>
    </row>
    <row r="566" spans="1:5" ht="12.75">
      <c r="A566" s="75" t="s">
        <v>79</v>
      </c>
      <c r="B566" s="75" t="s">
        <v>204</v>
      </c>
      <c r="C566" s="75" t="s">
        <v>97</v>
      </c>
      <c r="D566" s="76" t="s">
        <v>552</v>
      </c>
      <c r="E566" s="52">
        <v>7</v>
      </c>
    </row>
    <row r="567" spans="1:5" ht="12.75">
      <c r="A567" s="75"/>
      <c r="B567" s="75"/>
      <c r="C567" s="75"/>
      <c r="D567" s="76"/>
      <c r="E567" s="52"/>
    </row>
    <row r="568" spans="1:5" ht="12.75">
      <c r="A568" s="199" t="s">
        <v>99</v>
      </c>
      <c r="C568" s="182"/>
      <c r="E568" s="219">
        <f>SUM(E4:E566)</f>
        <v>94788.564</v>
      </c>
    </row>
    <row r="569" spans="1:10" ht="12.75">
      <c r="A569" s="213"/>
      <c r="B569" s="22"/>
      <c r="C569" s="193"/>
      <c r="D569" s="156"/>
      <c r="E569" s="166"/>
      <c r="G569" s="1"/>
      <c r="H569" s="2"/>
      <c r="I569" s="1"/>
      <c r="J569" s="1"/>
    </row>
    <row r="570" spans="1:5" ht="12.75">
      <c r="A570" s="199"/>
      <c r="C570" s="182"/>
      <c r="D570" s="49"/>
      <c r="E570" s="219"/>
    </row>
    <row r="571" spans="1:10" ht="12.75">
      <c r="A571" s="213"/>
      <c r="B571" s="22"/>
      <c r="C571" s="194"/>
      <c r="D571" s="156"/>
      <c r="E571" s="226"/>
      <c r="G571" s="1"/>
      <c r="H571" s="2"/>
      <c r="I571" s="1"/>
      <c r="J571" s="1"/>
    </row>
    <row r="572" spans="1:5" ht="12.75">
      <c r="A572" s="199"/>
      <c r="C572" s="182"/>
      <c r="E572" s="227"/>
    </row>
    <row r="573" spans="1:10" ht="12.75">
      <c r="A573" s="213"/>
      <c r="B573" s="22"/>
      <c r="C573" s="194"/>
      <c r="D573" s="156"/>
      <c r="E573" s="166"/>
      <c r="F573" s="2"/>
      <c r="G573" s="1"/>
      <c r="H573" s="2"/>
      <c r="I573" s="1"/>
      <c r="J573" s="1"/>
    </row>
    <row r="574" spans="1:7" ht="12.75">
      <c r="A574" s="199"/>
      <c r="C574" s="182"/>
      <c r="D574" s="49"/>
      <c r="E574" s="219"/>
      <c r="F574" s="2"/>
      <c r="G574" s="43"/>
    </row>
    <row r="575" spans="1:5" ht="12.75">
      <c r="A575" s="213"/>
      <c r="B575" s="31"/>
      <c r="C575" s="180"/>
      <c r="D575" s="80"/>
      <c r="E575" s="219"/>
    </row>
    <row r="576" spans="1:10" ht="12.75">
      <c r="A576" s="213"/>
      <c r="B576" s="22"/>
      <c r="C576" s="193"/>
      <c r="D576" s="22"/>
      <c r="E576" s="166"/>
      <c r="G576" s="1"/>
      <c r="H576" s="2"/>
      <c r="I576" s="1"/>
      <c r="J576" s="1"/>
    </row>
    <row r="577" spans="1:10" ht="12.75">
      <c r="A577" s="214"/>
      <c r="B577" s="1"/>
      <c r="C577" s="195"/>
      <c r="D577" s="162"/>
      <c r="E577" s="219"/>
      <c r="G577" s="1"/>
      <c r="H577" s="2"/>
      <c r="I577" s="1"/>
      <c r="J577" s="1"/>
    </row>
    <row r="578" spans="1:6" ht="12.75">
      <c r="A578" s="199"/>
      <c r="C578" s="182"/>
      <c r="D578" s="49"/>
      <c r="E578" s="219"/>
      <c r="F578" s="2"/>
    </row>
    <row r="579" spans="1:10" ht="12.75">
      <c r="A579" s="7"/>
      <c r="C579" s="180"/>
      <c r="D579" s="160"/>
      <c r="E579" s="219"/>
      <c r="F579" s="43"/>
      <c r="G579" s="2"/>
      <c r="I579" s="43"/>
      <c r="J579" s="43">
        <f>I579-H579</f>
        <v>0</v>
      </c>
    </row>
    <row r="580" spans="1:5" ht="12.75">
      <c r="A580" s="199"/>
      <c r="B580" s="5"/>
      <c r="C580" s="196"/>
      <c r="D580" s="5"/>
      <c r="E580" s="219"/>
    </row>
    <row r="581" spans="1:5" ht="12.75">
      <c r="A581" s="199"/>
      <c r="C581" s="182"/>
      <c r="E581" s="219"/>
    </row>
    <row r="582" spans="1:5" ht="12.75">
      <c r="A582" s="199"/>
      <c r="C582" s="182"/>
      <c r="E582" s="227"/>
    </row>
    <row r="583" spans="1:5" ht="12.75">
      <c r="A583" s="40"/>
      <c r="B583" s="31"/>
      <c r="C583" s="186"/>
      <c r="D583" s="80"/>
      <c r="E583" s="223"/>
    </row>
    <row r="584" spans="1:10" ht="12.75">
      <c r="A584" s="213"/>
      <c r="C584" s="182"/>
      <c r="D584" s="49"/>
      <c r="E584" s="219"/>
      <c r="F584" s="2"/>
      <c r="G584" s="1"/>
      <c r="H584" s="2"/>
      <c r="I584" s="1"/>
      <c r="J584" s="1"/>
    </row>
    <row r="585" spans="1:5" ht="12.75">
      <c r="A585" s="199"/>
      <c r="C585" s="182"/>
      <c r="D585" s="49"/>
      <c r="E585" s="219"/>
    </row>
    <row r="586" spans="1:5" ht="12.75">
      <c r="A586" s="213"/>
      <c r="C586" s="182"/>
      <c r="D586" s="49"/>
      <c r="E586" s="219"/>
    </row>
    <row r="587" spans="1:6" ht="12.75">
      <c r="A587" s="199"/>
      <c r="C587" s="182"/>
      <c r="D587" s="49"/>
      <c r="E587" s="219"/>
      <c r="F587" s="2"/>
    </row>
    <row r="588" spans="1:10" s="1" customFormat="1" ht="12.75">
      <c r="A588" s="199"/>
      <c r="B588" s="34"/>
      <c r="C588" s="182"/>
      <c r="D588" s="49"/>
      <c r="E588" s="219"/>
      <c r="F588" s="2"/>
      <c r="G588" s="43"/>
      <c r="H588" s="43"/>
      <c r="I588" s="34"/>
      <c r="J588" s="34"/>
    </row>
    <row r="589" spans="1:6" ht="14.25">
      <c r="A589" s="118"/>
      <c r="B589" s="55"/>
      <c r="C589" s="180"/>
      <c r="D589" s="82"/>
      <c r="E589" s="119"/>
      <c r="F589" s="2"/>
    </row>
    <row r="590" spans="1:6" ht="12.75">
      <c r="A590" s="44"/>
      <c r="C590" s="180"/>
      <c r="D590" s="160"/>
      <c r="E590" s="219"/>
      <c r="F590" s="2"/>
    </row>
    <row r="591" spans="1:10" s="1" customFormat="1" ht="12.75">
      <c r="A591" s="40"/>
      <c r="B591" s="31"/>
      <c r="C591" s="180"/>
      <c r="D591" s="80"/>
      <c r="E591" s="165"/>
      <c r="G591" s="34"/>
      <c r="H591" s="43"/>
      <c r="I591" s="34"/>
      <c r="J591" s="34"/>
    </row>
    <row r="592" spans="3:4" ht="12.75">
      <c r="C592" s="182"/>
      <c r="D592" s="49"/>
    </row>
    <row r="593" spans="3:4" ht="12.75">
      <c r="C593" s="182"/>
      <c r="D593" s="49"/>
    </row>
    <row r="594" spans="3:4" ht="12.75">
      <c r="C594" s="182"/>
      <c r="D594" s="49"/>
    </row>
    <row r="595" spans="1:10" s="43" customFormat="1" ht="12.75">
      <c r="A595" s="61"/>
      <c r="B595" s="34"/>
      <c r="C595" s="182"/>
      <c r="D595" s="49"/>
      <c r="E595" s="165"/>
      <c r="F595" s="1"/>
      <c r="G595" s="34"/>
      <c r="I595" s="34"/>
      <c r="J595" s="34"/>
    </row>
    <row r="596" spans="1:10" s="43" customFormat="1" ht="12.75">
      <c r="A596" s="61"/>
      <c r="B596" s="34"/>
      <c r="C596" s="182"/>
      <c r="D596" s="49"/>
      <c r="E596" s="165"/>
      <c r="F596" s="1"/>
      <c r="G596" s="34"/>
      <c r="I596" s="34"/>
      <c r="J596" s="34"/>
    </row>
    <row r="597" spans="1:10" s="43" customFormat="1" ht="12.75">
      <c r="A597" s="61"/>
      <c r="B597" s="34"/>
      <c r="C597" s="182"/>
      <c r="D597" s="49"/>
      <c r="E597" s="165"/>
      <c r="F597" s="1"/>
      <c r="G597" s="34"/>
      <c r="I597" s="34"/>
      <c r="J597" s="34"/>
    </row>
    <row r="598" spans="1:10" s="43" customFormat="1" ht="12.75">
      <c r="A598" s="61"/>
      <c r="B598" s="34"/>
      <c r="C598" s="182"/>
      <c r="D598" s="49"/>
      <c r="E598" s="165"/>
      <c r="F598" s="1"/>
      <c r="G598" s="34"/>
      <c r="I598" s="34"/>
      <c r="J598" s="34"/>
    </row>
    <row r="599" spans="1:10" s="43" customFormat="1" ht="12.75">
      <c r="A599" s="61"/>
      <c r="B599" s="34"/>
      <c r="C599" s="182"/>
      <c r="D599" s="49"/>
      <c r="E599" s="165"/>
      <c r="F599" s="1"/>
      <c r="G599" s="34"/>
      <c r="I599" s="34"/>
      <c r="J599" s="34"/>
    </row>
    <row r="600" spans="1:10" s="43" customFormat="1" ht="12.75">
      <c r="A600" s="61"/>
      <c r="B600" s="34"/>
      <c r="C600" s="182"/>
      <c r="D600" s="49"/>
      <c r="E600" s="165"/>
      <c r="F600" s="1"/>
      <c r="G600" s="34"/>
      <c r="I600" s="34"/>
      <c r="J600" s="34"/>
    </row>
    <row r="601" spans="1:10" s="43" customFormat="1" ht="12.75">
      <c r="A601" s="61"/>
      <c r="B601" s="34"/>
      <c r="C601" s="182"/>
      <c r="D601" s="49"/>
      <c r="E601" s="165"/>
      <c r="F601" s="1"/>
      <c r="G601" s="34"/>
      <c r="I601" s="34"/>
      <c r="J601" s="34"/>
    </row>
    <row r="602" spans="1:10" s="43" customFormat="1" ht="12.75">
      <c r="A602" s="61"/>
      <c r="B602" s="34"/>
      <c r="C602" s="182"/>
      <c r="D602" s="49"/>
      <c r="E602" s="165"/>
      <c r="F602" s="1"/>
      <c r="G602" s="34"/>
      <c r="I602" s="34"/>
      <c r="J602" s="34"/>
    </row>
    <row r="603" spans="1:10" s="43" customFormat="1" ht="12.75">
      <c r="A603" s="61"/>
      <c r="B603" s="34"/>
      <c r="C603" s="182"/>
      <c r="D603" s="49"/>
      <c r="E603" s="165"/>
      <c r="F603" s="1"/>
      <c r="G603" s="34"/>
      <c r="I603" s="34"/>
      <c r="J603" s="34"/>
    </row>
    <row r="604" spans="1:10" s="43" customFormat="1" ht="12.75">
      <c r="A604" s="61"/>
      <c r="B604" s="34"/>
      <c r="C604" s="182"/>
      <c r="D604" s="49"/>
      <c r="E604" s="165"/>
      <c r="F604" s="1"/>
      <c r="G604" s="34"/>
      <c r="I604" s="34"/>
      <c r="J604" s="34"/>
    </row>
    <row r="605" spans="1:10" s="43" customFormat="1" ht="12.75">
      <c r="A605" s="61"/>
      <c r="B605" s="34"/>
      <c r="C605" s="182"/>
      <c r="D605" s="49"/>
      <c r="E605" s="165"/>
      <c r="F605" s="1"/>
      <c r="G605" s="34"/>
      <c r="I605" s="34"/>
      <c r="J605" s="34"/>
    </row>
    <row r="606" spans="1:10" s="43" customFormat="1" ht="12.75">
      <c r="A606" s="61"/>
      <c r="B606" s="34"/>
      <c r="C606" s="182"/>
      <c r="D606" s="49"/>
      <c r="E606" s="165"/>
      <c r="F606" s="1"/>
      <c r="G606" s="34"/>
      <c r="I606" s="34"/>
      <c r="J606" s="34"/>
    </row>
    <row r="607" spans="1:10" s="43" customFormat="1" ht="12.75">
      <c r="A607" s="61"/>
      <c r="B607" s="34"/>
      <c r="C607" s="182"/>
      <c r="D607" s="49"/>
      <c r="E607" s="165"/>
      <c r="F607" s="1"/>
      <c r="G607" s="34"/>
      <c r="I607" s="34"/>
      <c r="J607" s="34"/>
    </row>
    <row r="608" spans="1:10" s="43" customFormat="1" ht="12.75">
      <c r="A608" s="61"/>
      <c r="B608" s="34"/>
      <c r="C608" s="182"/>
      <c r="D608" s="49"/>
      <c r="E608" s="165"/>
      <c r="F608" s="1"/>
      <c r="G608" s="34"/>
      <c r="I608" s="34"/>
      <c r="J608" s="34"/>
    </row>
    <row r="609" spans="1:10" s="43" customFormat="1" ht="12.75">
      <c r="A609" s="61"/>
      <c r="B609" s="34"/>
      <c r="C609" s="182"/>
      <c r="D609" s="49"/>
      <c r="E609" s="165"/>
      <c r="F609" s="1"/>
      <c r="G609" s="34"/>
      <c r="I609" s="34"/>
      <c r="J609" s="34"/>
    </row>
    <row r="610" spans="1:10" s="43" customFormat="1" ht="12.75">
      <c r="A610" s="61"/>
      <c r="B610" s="34"/>
      <c r="C610" s="182"/>
      <c r="D610" s="49"/>
      <c r="E610" s="165"/>
      <c r="F610" s="1"/>
      <c r="G610" s="34"/>
      <c r="I610" s="34"/>
      <c r="J610" s="34"/>
    </row>
    <row r="611" spans="1:10" s="43" customFormat="1" ht="12.75">
      <c r="A611" s="61"/>
      <c r="B611" s="34"/>
      <c r="C611" s="182"/>
      <c r="D611" s="49"/>
      <c r="E611" s="165"/>
      <c r="F611" s="1"/>
      <c r="G611" s="34"/>
      <c r="I611" s="34"/>
      <c r="J611" s="34"/>
    </row>
    <row r="612" spans="1:10" s="43" customFormat="1" ht="12.75">
      <c r="A612" s="61"/>
      <c r="B612" s="34"/>
      <c r="C612" s="41"/>
      <c r="D612" s="49"/>
      <c r="E612" s="165"/>
      <c r="F612" s="1"/>
      <c r="G612" s="34"/>
      <c r="I612" s="34"/>
      <c r="J612" s="34"/>
    </row>
    <row r="613" spans="1:10" s="43" customFormat="1" ht="12.75">
      <c r="A613" s="61"/>
      <c r="B613" s="34"/>
      <c r="C613" s="41"/>
      <c r="D613" s="49"/>
      <c r="E613" s="165"/>
      <c r="F613" s="1"/>
      <c r="G613" s="34"/>
      <c r="I613" s="34"/>
      <c r="J613" s="34"/>
    </row>
    <row r="614" spans="1:10" s="43" customFormat="1" ht="12.75">
      <c r="A614" s="61"/>
      <c r="B614" s="34"/>
      <c r="C614" s="41"/>
      <c r="D614" s="49"/>
      <c r="E614" s="165"/>
      <c r="F614" s="1"/>
      <c r="G614" s="34"/>
      <c r="I614" s="34"/>
      <c r="J614" s="34"/>
    </row>
    <row r="615" spans="1:10" s="43" customFormat="1" ht="12.75">
      <c r="A615" s="61"/>
      <c r="B615" s="34"/>
      <c r="C615" s="41"/>
      <c r="D615" s="34"/>
      <c r="E615" s="165"/>
      <c r="F615" s="1"/>
      <c r="G615" s="34"/>
      <c r="I615" s="34"/>
      <c r="J615" s="34"/>
    </row>
    <row r="616" spans="1:10" s="43" customFormat="1" ht="12.75">
      <c r="A616" s="61"/>
      <c r="B616" s="34"/>
      <c r="C616" s="41"/>
      <c r="D616" s="34"/>
      <c r="E616" s="165"/>
      <c r="F616" s="1"/>
      <c r="G616" s="34"/>
      <c r="I616" s="34"/>
      <c r="J616" s="34"/>
    </row>
    <row r="617" spans="1:10" s="43" customFormat="1" ht="12.75">
      <c r="A617" s="61"/>
      <c r="B617" s="34"/>
      <c r="C617" s="41"/>
      <c r="D617" s="34"/>
      <c r="E617" s="165"/>
      <c r="F617" s="1"/>
      <c r="G617" s="34"/>
      <c r="I617" s="34"/>
      <c r="J617" s="34"/>
    </row>
    <row r="618" spans="1:10" s="43" customFormat="1" ht="12.75">
      <c r="A618" s="61"/>
      <c r="B618" s="34"/>
      <c r="C618" s="41"/>
      <c r="D618" s="34"/>
      <c r="E618" s="165"/>
      <c r="F618" s="1"/>
      <c r="G618" s="34"/>
      <c r="I618" s="34"/>
      <c r="J618" s="34"/>
    </row>
    <row r="619" spans="1:10" s="43" customFormat="1" ht="12.75">
      <c r="A619" s="61"/>
      <c r="B619" s="34"/>
      <c r="C619" s="41"/>
      <c r="D619" s="34"/>
      <c r="E619" s="165"/>
      <c r="F619" s="1"/>
      <c r="G619" s="34"/>
      <c r="I619" s="34"/>
      <c r="J619" s="34"/>
    </row>
    <row r="620" spans="1:10" s="43" customFormat="1" ht="12.75">
      <c r="A620" s="61"/>
      <c r="B620" s="34"/>
      <c r="C620" s="41"/>
      <c r="D620" s="34"/>
      <c r="E620" s="165"/>
      <c r="F620" s="1"/>
      <c r="G620" s="34"/>
      <c r="I620" s="34"/>
      <c r="J620" s="34"/>
    </row>
    <row r="621" spans="1:10" s="43" customFormat="1" ht="12.75">
      <c r="A621" s="61"/>
      <c r="B621" s="34"/>
      <c r="C621" s="41"/>
      <c r="D621" s="34"/>
      <c r="E621" s="165"/>
      <c r="F621" s="1"/>
      <c r="G621" s="34"/>
      <c r="I621" s="34"/>
      <c r="J621" s="34"/>
    </row>
    <row r="622" spans="1:10" s="43" customFormat="1" ht="12.75">
      <c r="A622" s="61"/>
      <c r="B622" s="34"/>
      <c r="C622" s="41"/>
      <c r="D622" s="34"/>
      <c r="E622" s="165"/>
      <c r="F622" s="1"/>
      <c r="G622" s="34"/>
      <c r="I622" s="34"/>
      <c r="J622" s="34"/>
    </row>
    <row r="623" spans="1:10" s="43" customFormat="1" ht="12.75">
      <c r="A623" s="61"/>
      <c r="B623" s="34"/>
      <c r="C623" s="41"/>
      <c r="D623" s="34"/>
      <c r="E623" s="165"/>
      <c r="F623" s="1"/>
      <c r="G623" s="34"/>
      <c r="I623" s="34"/>
      <c r="J623" s="34"/>
    </row>
    <row r="624" spans="1:10" s="43" customFormat="1" ht="12.75">
      <c r="A624" s="61"/>
      <c r="B624" s="34"/>
      <c r="C624" s="41"/>
      <c r="D624" s="34"/>
      <c r="E624" s="165"/>
      <c r="F624" s="1"/>
      <c r="G624" s="34"/>
      <c r="I624" s="34"/>
      <c r="J624" s="34"/>
    </row>
    <row r="625" spans="1:10" s="43" customFormat="1" ht="12.75">
      <c r="A625" s="61"/>
      <c r="B625" s="34"/>
      <c r="C625" s="41"/>
      <c r="D625" s="34"/>
      <c r="E625" s="165"/>
      <c r="F625" s="1"/>
      <c r="G625" s="34"/>
      <c r="I625" s="34"/>
      <c r="J625" s="34"/>
    </row>
    <row r="626" spans="1:10" s="43" customFormat="1" ht="12.75">
      <c r="A626" s="61"/>
      <c r="B626" s="34"/>
      <c r="C626" s="41"/>
      <c r="D626" s="34"/>
      <c r="E626" s="165"/>
      <c r="F626" s="1"/>
      <c r="G626" s="34"/>
      <c r="I626" s="34"/>
      <c r="J626" s="34"/>
    </row>
    <row r="627" ht="12.75">
      <c r="C627" s="41"/>
    </row>
    <row r="628" ht="12.75">
      <c r="C628" s="41"/>
    </row>
    <row r="629" ht="12.75">
      <c r="C629" s="41"/>
    </row>
    <row r="630" ht="12.75">
      <c r="C630" s="41"/>
    </row>
    <row r="631" ht="12.75">
      <c r="C631" s="41"/>
    </row>
    <row r="632" ht="12.75">
      <c r="C632" s="41"/>
    </row>
    <row r="633" ht="12.75">
      <c r="C633" s="41"/>
    </row>
    <row r="634" ht="12.75">
      <c r="C634" s="41"/>
    </row>
    <row r="635" ht="12.75">
      <c r="C635" s="41"/>
    </row>
    <row r="636" ht="12.75">
      <c r="C636" s="41"/>
    </row>
    <row r="637" ht="12.75">
      <c r="C637" s="41"/>
    </row>
    <row r="638" ht="12.75">
      <c r="C638" s="41"/>
    </row>
    <row r="639" ht="12.75">
      <c r="C639" s="41"/>
    </row>
    <row r="640" ht="12.75">
      <c r="C640" s="41"/>
    </row>
    <row r="641" ht="12.75">
      <c r="C641" s="41"/>
    </row>
    <row r="642" ht="12.75">
      <c r="C642" s="41"/>
    </row>
    <row r="643" ht="12.75">
      <c r="C643" s="41"/>
    </row>
    <row r="644" ht="12.75">
      <c r="C644" s="41"/>
    </row>
    <row r="645" ht="12.75">
      <c r="C645" s="41"/>
    </row>
    <row r="646" ht="12.75">
      <c r="C646" s="41"/>
    </row>
    <row r="647" ht="12.75">
      <c r="C647" s="41"/>
    </row>
    <row r="648" ht="12.75">
      <c r="C648" s="41"/>
    </row>
    <row r="649" ht="12.75">
      <c r="C649" s="41"/>
    </row>
    <row r="650" ht="12.75">
      <c r="C650" s="41"/>
    </row>
    <row r="651" ht="12.75">
      <c r="C651" s="41"/>
    </row>
    <row r="652" ht="12.75">
      <c r="C652" s="41"/>
    </row>
    <row r="653" ht="12.75">
      <c r="C653" s="41"/>
    </row>
    <row r="654" ht="12.75">
      <c r="C654" s="41"/>
    </row>
    <row r="655" ht="12.75">
      <c r="C655" s="41"/>
    </row>
    <row r="656" ht="12.75">
      <c r="C656" s="41"/>
    </row>
    <row r="657" ht="12.75">
      <c r="C657" s="41"/>
    </row>
    <row r="658" ht="12.75">
      <c r="C658" s="41"/>
    </row>
    <row r="659" ht="12.75">
      <c r="C659" s="41"/>
    </row>
    <row r="660" ht="12.75">
      <c r="C660" s="41"/>
    </row>
    <row r="661" ht="12.75">
      <c r="C661" s="41"/>
    </row>
    <row r="662" ht="12.75">
      <c r="C662" s="41"/>
    </row>
    <row r="663" ht="12.75">
      <c r="C663" s="41"/>
    </row>
    <row r="664" ht="12.75">
      <c r="C664" s="41"/>
    </row>
    <row r="665" ht="12.75">
      <c r="C665" s="41"/>
    </row>
    <row r="666" ht="12.75">
      <c r="C666" s="41"/>
    </row>
    <row r="667" ht="12.75">
      <c r="C667" s="41"/>
    </row>
    <row r="668" ht="12.75">
      <c r="C668" s="41"/>
    </row>
    <row r="669" ht="12.75">
      <c r="C669" s="41"/>
    </row>
    <row r="670" ht="12.75">
      <c r="C670" s="41"/>
    </row>
    <row r="671" ht="12.75">
      <c r="C671" s="41"/>
    </row>
    <row r="672" ht="12.75">
      <c r="C672" s="41"/>
    </row>
    <row r="673" ht="12.75">
      <c r="C673" s="41"/>
    </row>
    <row r="674" ht="12.75">
      <c r="C674" s="41"/>
    </row>
    <row r="675" ht="12.75">
      <c r="C675" s="41"/>
    </row>
    <row r="676" ht="12.75">
      <c r="C676" s="41"/>
    </row>
    <row r="677" ht="12.75">
      <c r="C677" s="41"/>
    </row>
    <row r="678" ht="12.75">
      <c r="C678" s="41"/>
    </row>
    <row r="679" ht="12.75">
      <c r="C679" s="41"/>
    </row>
    <row r="680" ht="12.75">
      <c r="C680" s="41"/>
    </row>
    <row r="681" ht="12.75">
      <c r="C681" s="41"/>
    </row>
    <row r="682" ht="12.75">
      <c r="C682" s="41"/>
    </row>
    <row r="683" ht="12.75">
      <c r="C683" s="41"/>
    </row>
    <row r="684" ht="12.75">
      <c r="C684" s="41"/>
    </row>
    <row r="685" ht="12.75">
      <c r="C685" s="41"/>
    </row>
    <row r="686" ht="12.75">
      <c r="C686" s="41"/>
    </row>
    <row r="687" ht="12.75">
      <c r="C687" s="41"/>
    </row>
    <row r="688" ht="12.75">
      <c r="C688" s="41"/>
    </row>
    <row r="689" ht="12.75">
      <c r="C689" s="41"/>
    </row>
    <row r="690" ht="12.75">
      <c r="C690" s="41"/>
    </row>
    <row r="691" ht="12.75">
      <c r="C691" s="41"/>
    </row>
    <row r="692" ht="12.75">
      <c r="C692" s="41"/>
    </row>
    <row r="693" ht="12.75">
      <c r="C693" s="41"/>
    </row>
    <row r="694" ht="12.75">
      <c r="C694" s="41"/>
    </row>
    <row r="695" ht="12.75">
      <c r="C695" s="41"/>
    </row>
    <row r="696" ht="12.75">
      <c r="C696" s="41"/>
    </row>
    <row r="697" ht="12.75">
      <c r="C697" s="41"/>
    </row>
    <row r="698" ht="12.75">
      <c r="C698" s="41"/>
    </row>
    <row r="699" ht="12.75">
      <c r="C699" s="41"/>
    </row>
    <row r="700" ht="12.75">
      <c r="C700" s="41"/>
    </row>
    <row r="701" ht="12.75">
      <c r="C701" s="41"/>
    </row>
    <row r="702" ht="12.75">
      <c r="C702" s="41"/>
    </row>
  </sheetData>
  <sheetProtection/>
  <mergeCells count="1">
    <mergeCell ref="A1:D1"/>
  </mergeCells>
  <printOptions gridLines="1"/>
  <pageMargins left="0.2" right="0.2" top="0.2" bottom="0.21" header="0.17" footer="0.21"/>
  <pageSetup horizontalDpi="300" verticalDpi="300" orientation="landscape" scale="73" r:id="rId1"/>
  <headerFooter alignWithMargins="0">
    <oddHeader>&amp;R
</oddHeader>
  </headerFooter>
</worksheet>
</file>

<file path=xl/worksheets/sheet4.xml><?xml version="1.0" encoding="utf-8"?>
<worksheet xmlns="http://schemas.openxmlformats.org/spreadsheetml/2006/main" xmlns:r="http://schemas.openxmlformats.org/officeDocument/2006/relationships">
  <dimension ref="A1:J701"/>
  <sheetViews>
    <sheetView zoomScale="150" zoomScaleNormal="150" zoomScalePageLayoutView="0" workbookViewId="0" topLeftCell="D571">
      <selection activeCell="F1" sqref="F1"/>
    </sheetView>
  </sheetViews>
  <sheetFormatPr defaultColWidth="9.140625" defaultRowHeight="12.75"/>
  <cols>
    <col min="1" max="1" width="6.57421875" style="34" customWidth="1"/>
    <col min="2" max="2" width="35.8515625" style="34" customWidth="1"/>
    <col min="3" max="3" width="15.00390625" style="34" customWidth="1"/>
    <col min="4" max="4" width="103.421875" style="34" customWidth="1"/>
    <col min="5" max="5" width="12.7109375" style="43" customWidth="1"/>
    <col min="6" max="6" width="15.8515625" style="1" customWidth="1"/>
    <col min="7" max="7" width="10.00390625" style="34" customWidth="1"/>
    <col min="8" max="8" width="10.140625" style="43" bestFit="1" customWidth="1"/>
    <col min="9" max="16384" width="9.140625" style="34" customWidth="1"/>
  </cols>
  <sheetData>
    <row r="1" spans="1:5" ht="15" customHeight="1">
      <c r="A1" s="237" t="s">
        <v>619</v>
      </c>
      <c r="B1" s="238"/>
      <c r="C1" s="238"/>
      <c r="D1" s="238"/>
      <c r="E1" s="6" t="s">
        <v>241</v>
      </c>
    </row>
    <row r="2" spans="1:5" ht="15" customHeight="1">
      <c r="A2" s="5"/>
      <c r="B2" s="72"/>
      <c r="C2" s="72"/>
      <c r="D2" s="72"/>
      <c r="E2" s="6"/>
    </row>
    <row r="3" spans="1:5" ht="12.75" customHeight="1">
      <c r="A3" s="5" t="s">
        <v>80</v>
      </c>
      <c r="B3" s="5" t="s">
        <v>81</v>
      </c>
      <c r="C3" s="5" t="s">
        <v>116</v>
      </c>
      <c r="D3" s="5" t="s">
        <v>82</v>
      </c>
      <c r="E3" s="6" t="s">
        <v>83</v>
      </c>
    </row>
    <row r="4" spans="1:5" ht="12.75" customHeight="1">
      <c r="A4" s="75" t="s">
        <v>79</v>
      </c>
      <c r="B4" s="77" t="s">
        <v>85</v>
      </c>
      <c r="C4" s="75" t="s">
        <v>97</v>
      </c>
      <c r="D4" s="75" t="s">
        <v>543</v>
      </c>
      <c r="E4" s="70">
        <v>56</v>
      </c>
    </row>
    <row r="5" spans="1:5" ht="12.75" customHeight="1">
      <c r="A5" s="75" t="s">
        <v>79</v>
      </c>
      <c r="B5" s="77" t="s">
        <v>85</v>
      </c>
      <c r="C5" s="75" t="s">
        <v>97</v>
      </c>
      <c r="D5" s="75" t="s">
        <v>545</v>
      </c>
      <c r="E5" s="70">
        <v>80</v>
      </c>
    </row>
    <row r="6" spans="1:5" ht="12.75" customHeight="1">
      <c r="A6" s="75" t="s">
        <v>79</v>
      </c>
      <c r="B6" s="77" t="s">
        <v>85</v>
      </c>
      <c r="C6" s="75" t="s">
        <v>97</v>
      </c>
      <c r="D6" s="88" t="s">
        <v>547</v>
      </c>
      <c r="E6" s="89">
        <v>6</v>
      </c>
    </row>
    <row r="7" spans="1:5" ht="12.75" customHeight="1">
      <c r="A7" s="75" t="s">
        <v>79</v>
      </c>
      <c r="B7" s="77" t="s">
        <v>85</v>
      </c>
      <c r="C7" s="75" t="s">
        <v>97</v>
      </c>
      <c r="D7" s="88" t="s">
        <v>548</v>
      </c>
      <c r="E7" s="89">
        <v>2</v>
      </c>
    </row>
    <row r="8" spans="1:5" ht="12.75" customHeight="1">
      <c r="A8" s="75" t="s">
        <v>79</v>
      </c>
      <c r="B8" s="77" t="s">
        <v>85</v>
      </c>
      <c r="C8" s="75" t="s">
        <v>97</v>
      </c>
      <c r="D8" s="88" t="s">
        <v>549</v>
      </c>
      <c r="E8" s="88">
        <v>4</v>
      </c>
    </row>
    <row r="9" spans="1:5" ht="12.75" customHeight="1">
      <c r="A9" s="50" t="s">
        <v>79</v>
      </c>
      <c r="B9" s="77" t="s">
        <v>85</v>
      </c>
      <c r="C9" s="75" t="s">
        <v>97</v>
      </c>
      <c r="D9" s="88" t="s">
        <v>550</v>
      </c>
      <c r="E9" s="89">
        <v>4</v>
      </c>
    </row>
    <row r="10" spans="1:5" ht="12.75" customHeight="1">
      <c r="A10" s="50" t="s">
        <v>79</v>
      </c>
      <c r="B10" s="77" t="s">
        <v>85</v>
      </c>
      <c r="C10" s="75" t="s">
        <v>97</v>
      </c>
      <c r="D10" s="76" t="s">
        <v>551</v>
      </c>
      <c r="E10" s="70">
        <f>20+6</f>
        <v>26</v>
      </c>
    </row>
    <row r="11" spans="1:5" ht="12.75" customHeight="1">
      <c r="A11" s="50" t="s">
        <v>89</v>
      </c>
      <c r="B11" s="75" t="s">
        <v>131</v>
      </c>
      <c r="C11" s="75" t="s">
        <v>97</v>
      </c>
      <c r="D11" s="76" t="s">
        <v>635</v>
      </c>
      <c r="E11" s="70">
        <v>150</v>
      </c>
    </row>
    <row r="12" spans="1:5" ht="12.75" customHeight="1">
      <c r="A12" s="75" t="s">
        <v>79</v>
      </c>
      <c r="B12" s="75" t="s">
        <v>86</v>
      </c>
      <c r="C12" s="75" t="s">
        <v>97</v>
      </c>
      <c r="D12" s="35" t="s">
        <v>546</v>
      </c>
      <c r="E12" s="54">
        <v>45</v>
      </c>
    </row>
    <row r="13" spans="1:5" ht="12.75" customHeight="1">
      <c r="A13" s="50" t="s">
        <v>89</v>
      </c>
      <c r="B13" s="75" t="s">
        <v>138</v>
      </c>
      <c r="C13" s="75" t="s">
        <v>97</v>
      </c>
      <c r="D13" s="76" t="s">
        <v>553</v>
      </c>
      <c r="E13" s="70">
        <v>3</v>
      </c>
    </row>
    <row r="14" spans="1:5" ht="12.75" customHeight="1">
      <c r="A14" s="50" t="s">
        <v>89</v>
      </c>
      <c r="B14" s="75" t="s">
        <v>138</v>
      </c>
      <c r="C14" s="75" t="s">
        <v>97</v>
      </c>
      <c r="D14" s="76" t="s">
        <v>555</v>
      </c>
      <c r="E14" s="31">
        <v>5</v>
      </c>
    </row>
    <row r="15" spans="1:5" ht="12.75" customHeight="1">
      <c r="A15" s="75" t="s">
        <v>79</v>
      </c>
      <c r="B15" s="75" t="s">
        <v>88</v>
      </c>
      <c r="C15" s="75" t="s">
        <v>97</v>
      </c>
      <c r="D15" s="76" t="s">
        <v>541</v>
      </c>
      <c r="E15" s="54">
        <v>3</v>
      </c>
    </row>
    <row r="16" spans="1:5" ht="12.75" customHeight="1">
      <c r="A16" s="75" t="s">
        <v>79</v>
      </c>
      <c r="B16" s="75" t="s">
        <v>88</v>
      </c>
      <c r="C16" s="75" t="s">
        <v>97</v>
      </c>
      <c r="D16" s="76" t="s">
        <v>634</v>
      </c>
      <c r="E16" s="70">
        <v>11</v>
      </c>
    </row>
    <row r="17" spans="1:5" ht="12.75" customHeight="1">
      <c r="A17" s="50" t="s">
        <v>89</v>
      </c>
      <c r="B17" s="75" t="s">
        <v>88</v>
      </c>
      <c r="C17" s="75" t="s">
        <v>97</v>
      </c>
      <c r="D17" s="76" t="s">
        <v>554</v>
      </c>
      <c r="E17" s="54">
        <f>5+17</f>
        <v>22</v>
      </c>
    </row>
    <row r="18" spans="1:5" ht="12.75" customHeight="1">
      <c r="A18" s="75" t="s">
        <v>79</v>
      </c>
      <c r="B18" s="75" t="s">
        <v>137</v>
      </c>
      <c r="C18" s="75" t="s">
        <v>97</v>
      </c>
      <c r="D18" s="75" t="s">
        <v>542</v>
      </c>
      <c r="E18" s="70">
        <v>20</v>
      </c>
    </row>
    <row r="19" spans="1:5" ht="12.75" customHeight="1">
      <c r="A19" s="75" t="s">
        <v>79</v>
      </c>
      <c r="B19" s="75" t="s">
        <v>137</v>
      </c>
      <c r="C19" s="75" t="s">
        <v>97</v>
      </c>
      <c r="D19" s="76" t="s">
        <v>544</v>
      </c>
      <c r="E19" s="54">
        <v>5</v>
      </c>
    </row>
    <row r="20" spans="1:5" ht="12.75" customHeight="1">
      <c r="A20" s="75" t="s">
        <v>79</v>
      </c>
      <c r="B20" s="75" t="s">
        <v>204</v>
      </c>
      <c r="C20" s="75" t="s">
        <v>97</v>
      </c>
      <c r="D20" s="76" t="s">
        <v>552</v>
      </c>
      <c r="E20" s="70">
        <v>7</v>
      </c>
    </row>
    <row r="21" spans="1:5" ht="12.75">
      <c r="A21" s="21" t="s">
        <v>150</v>
      </c>
      <c r="C21" s="41"/>
      <c r="E21" s="2">
        <f>SUM(E4:E20)</f>
        <v>449</v>
      </c>
    </row>
    <row r="22" spans="1:5" ht="12.75">
      <c r="A22" s="21"/>
      <c r="C22" s="41"/>
      <c r="E22" s="2"/>
    </row>
    <row r="23" spans="1:5" ht="12.75">
      <c r="A23" s="42" t="s">
        <v>79</v>
      </c>
      <c r="B23" s="42" t="s">
        <v>85</v>
      </c>
      <c r="C23" s="42" t="s">
        <v>51</v>
      </c>
      <c r="D23" s="90" t="s">
        <v>312</v>
      </c>
      <c r="E23" s="48">
        <v>10</v>
      </c>
    </row>
    <row r="24" spans="1:5" ht="12.75">
      <c r="A24" s="42" t="s">
        <v>79</v>
      </c>
      <c r="B24" s="42" t="s">
        <v>85</v>
      </c>
      <c r="C24" s="90" t="s">
        <v>51</v>
      </c>
      <c r="D24" s="90" t="s">
        <v>313</v>
      </c>
      <c r="E24" s="48">
        <v>10</v>
      </c>
    </row>
    <row r="25" spans="1:5" ht="12.75">
      <c r="A25" s="42" t="s">
        <v>79</v>
      </c>
      <c r="B25" s="64" t="s">
        <v>85</v>
      </c>
      <c r="C25" s="42" t="s">
        <v>51</v>
      </c>
      <c r="D25" s="24" t="s">
        <v>6</v>
      </c>
      <c r="E25" s="65">
        <v>25</v>
      </c>
    </row>
    <row r="26" spans="1:5" ht="12.75">
      <c r="A26" s="66" t="s">
        <v>79</v>
      </c>
      <c r="B26" s="42" t="s">
        <v>85</v>
      </c>
      <c r="C26" s="42" t="s">
        <v>51</v>
      </c>
      <c r="D26" s="25" t="s">
        <v>314</v>
      </c>
      <c r="E26" s="67">
        <v>25</v>
      </c>
    </row>
    <row r="27" spans="1:5" ht="12.75">
      <c r="A27" s="31" t="s">
        <v>79</v>
      </c>
      <c r="B27" s="42" t="s">
        <v>85</v>
      </c>
      <c r="C27" s="91" t="s">
        <v>51</v>
      </c>
      <c r="D27" s="26" t="s">
        <v>194</v>
      </c>
      <c r="E27" s="31">
        <v>10</v>
      </c>
    </row>
    <row r="28" spans="1:5" ht="12.75">
      <c r="A28" s="42" t="s">
        <v>79</v>
      </c>
      <c r="B28" s="42" t="s">
        <v>131</v>
      </c>
      <c r="C28" s="42" t="s">
        <v>51</v>
      </c>
      <c r="D28" s="42" t="s">
        <v>8</v>
      </c>
      <c r="E28" s="48">
        <v>25</v>
      </c>
    </row>
    <row r="29" spans="1:5" ht="12.75">
      <c r="A29" s="31" t="s">
        <v>79</v>
      </c>
      <c r="B29" s="34" t="s">
        <v>131</v>
      </c>
      <c r="C29" s="92" t="s">
        <v>51</v>
      </c>
      <c r="D29" s="31" t="s">
        <v>197</v>
      </c>
      <c r="E29" s="31">
        <v>100</v>
      </c>
    </row>
    <row r="30" spans="1:5" ht="12.75">
      <c r="A30" s="31" t="s">
        <v>79</v>
      </c>
      <c r="B30" s="34" t="s">
        <v>131</v>
      </c>
      <c r="C30" s="92" t="s">
        <v>51</v>
      </c>
      <c r="D30" s="31" t="s">
        <v>636</v>
      </c>
      <c r="E30" s="31">
        <v>80</v>
      </c>
    </row>
    <row r="31" spans="1:5" ht="12.75">
      <c r="A31" s="42" t="s">
        <v>79</v>
      </c>
      <c r="B31" s="42" t="s">
        <v>92</v>
      </c>
      <c r="C31" s="42" t="s">
        <v>51</v>
      </c>
      <c r="D31" s="42" t="s">
        <v>43</v>
      </c>
      <c r="E31" s="48">
        <v>15</v>
      </c>
    </row>
    <row r="32" spans="1:5" ht="12.75">
      <c r="A32" s="42" t="s">
        <v>79</v>
      </c>
      <c r="B32" s="42" t="s">
        <v>86</v>
      </c>
      <c r="C32" s="42" t="s">
        <v>51</v>
      </c>
      <c r="D32" s="90" t="s">
        <v>315</v>
      </c>
      <c r="E32" s="48">
        <v>300</v>
      </c>
    </row>
    <row r="33" spans="1:5" ht="12.75">
      <c r="A33" s="31" t="s">
        <v>79</v>
      </c>
      <c r="B33" s="42" t="s">
        <v>86</v>
      </c>
      <c r="C33" s="91" t="s">
        <v>51</v>
      </c>
      <c r="D33" s="26" t="s">
        <v>316</v>
      </c>
      <c r="E33" s="31">
        <v>15</v>
      </c>
    </row>
    <row r="34" spans="1:5" ht="12.75">
      <c r="A34" s="31" t="s">
        <v>79</v>
      </c>
      <c r="B34" s="42" t="s">
        <v>86</v>
      </c>
      <c r="C34" s="91" t="s">
        <v>51</v>
      </c>
      <c r="D34" s="26" t="s">
        <v>242</v>
      </c>
      <c r="E34" s="31">
        <v>75</v>
      </c>
    </row>
    <row r="35" spans="1:5" ht="12.75">
      <c r="A35" s="42" t="s">
        <v>89</v>
      </c>
      <c r="B35" s="42" t="s">
        <v>117</v>
      </c>
      <c r="C35" s="42" t="s">
        <v>51</v>
      </c>
      <c r="D35" s="42" t="s">
        <v>7</v>
      </c>
      <c r="E35" s="48">
        <v>25</v>
      </c>
    </row>
    <row r="36" spans="1:5" ht="12.75">
      <c r="A36" s="42" t="s">
        <v>79</v>
      </c>
      <c r="B36" s="42" t="s">
        <v>48</v>
      </c>
      <c r="C36" s="42" t="s">
        <v>51</v>
      </c>
      <c r="D36" s="42" t="s">
        <v>191</v>
      </c>
      <c r="E36" s="48">
        <v>60</v>
      </c>
    </row>
    <row r="37" spans="1:5" ht="12.75">
      <c r="A37" s="42" t="s">
        <v>79</v>
      </c>
      <c r="B37" s="42" t="s">
        <v>48</v>
      </c>
      <c r="C37" s="42" t="s">
        <v>51</v>
      </c>
      <c r="D37" s="42" t="s">
        <v>148</v>
      </c>
      <c r="E37" s="48">
        <v>30</v>
      </c>
    </row>
    <row r="38" spans="1:5" ht="12.75">
      <c r="A38" s="42" t="s">
        <v>79</v>
      </c>
      <c r="B38" s="42" t="s">
        <v>48</v>
      </c>
      <c r="C38" s="42" t="s">
        <v>51</v>
      </c>
      <c r="D38" s="42" t="s">
        <v>54</v>
      </c>
      <c r="E38" s="48">
        <v>100</v>
      </c>
    </row>
    <row r="39" spans="1:5" ht="12.75">
      <c r="A39" s="42" t="s">
        <v>79</v>
      </c>
      <c r="B39" s="42" t="s">
        <v>48</v>
      </c>
      <c r="C39" s="42" t="s">
        <v>51</v>
      </c>
      <c r="D39" s="90" t="s">
        <v>317</v>
      </c>
      <c r="E39" s="48">
        <v>25</v>
      </c>
    </row>
    <row r="40" spans="1:5" ht="12.75">
      <c r="A40" s="42" t="s">
        <v>79</v>
      </c>
      <c r="B40" s="42" t="s">
        <v>48</v>
      </c>
      <c r="C40" s="42" t="s">
        <v>51</v>
      </c>
      <c r="D40" s="42" t="s">
        <v>147</v>
      </c>
      <c r="E40" s="48">
        <v>50</v>
      </c>
    </row>
    <row r="41" spans="1:5" ht="12.75">
      <c r="A41" s="42" t="s">
        <v>79</v>
      </c>
      <c r="B41" s="42" t="s">
        <v>48</v>
      </c>
      <c r="C41" s="42" t="s">
        <v>51</v>
      </c>
      <c r="D41" s="42" t="s">
        <v>55</v>
      </c>
      <c r="E41" s="48">
        <v>25</v>
      </c>
    </row>
    <row r="42" spans="1:5" ht="12.75">
      <c r="A42" s="42" t="s">
        <v>79</v>
      </c>
      <c r="B42" s="42" t="s">
        <v>48</v>
      </c>
      <c r="C42" s="42" t="s">
        <v>51</v>
      </c>
      <c r="D42" s="42" t="s">
        <v>56</v>
      </c>
      <c r="E42" s="48">
        <v>50</v>
      </c>
    </row>
    <row r="43" spans="1:5" ht="12.75">
      <c r="A43" s="42" t="s">
        <v>79</v>
      </c>
      <c r="B43" s="42" t="s">
        <v>48</v>
      </c>
      <c r="C43" s="42" t="s">
        <v>51</v>
      </c>
      <c r="D43" s="42" t="s">
        <v>53</v>
      </c>
      <c r="E43" s="48">
        <v>50</v>
      </c>
    </row>
    <row r="44" spans="1:5" ht="12.75">
      <c r="A44" s="42" t="s">
        <v>79</v>
      </c>
      <c r="B44" s="42" t="s">
        <v>48</v>
      </c>
      <c r="C44" s="42" t="s">
        <v>51</v>
      </c>
      <c r="D44" s="57" t="s">
        <v>42</v>
      </c>
      <c r="E44" s="48">
        <v>10</v>
      </c>
    </row>
    <row r="45" spans="1:5" ht="12.75">
      <c r="A45" s="42" t="s">
        <v>79</v>
      </c>
      <c r="B45" s="42" t="s">
        <v>48</v>
      </c>
      <c r="C45" s="42" t="s">
        <v>51</v>
      </c>
      <c r="D45" s="42" t="s">
        <v>57</v>
      </c>
      <c r="E45" s="48">
        <v>40</v>
      </c>
    </row>
    <row r="46" spans="1:5" ht="12.75">
      <c r="A46" s="42" t="s">
        <v>79</v>
      </c>
      <c r="B46" s="42" t="s">
        <v>48</v>
      </c>
      <c r="C46" s="42" t="s">
        <v>51</v>
      </c>
      <c r="D46" s="90" t="s">
        <v>318</v>
      </c>
      <c r="E46" s="48">
        <v>25</v>
      </c>
    </row>
    <row r="47" spans="1:5" ht="12.75">
      <c r="A47" s="42" t="s">
        <v>79</v>
      </c>
      <c r="B47" s="42" t="s">
        <v>48</v>
      </c>
      <c r="C47" s="42" t="s">
        <v>51</v>
      </c>
      <c r="D47" s="42" t="s">
        <v>192</v>
      </c>
      <c r="E47" s="48">
        <v>50</v>
      </c>
    </row>
    <row r="48" spans="1:5" ht="12.75">
      <c r="A48" s="59" t="s">
        <v>79</v>
      </c>
      <c r="B48" s="58" t="s">
        <v>48</v>
      </c>
      <c r="C48" s="42" t="s">
        <v>51</v>
      </c>
      <c r="D48" s="59" t="s">
        <v>193</v>
      </c>
      <c r="E48" s="59">
        <v>10</v>
      </c>
    </row>
    <row r="49" spans="1:5" ht="12.75">
      <c r="A49" s="31" t="s">
        <v>79</v>
      </c>
      <c r="B49" s="57" t="s">
        <v>48</v>
      </c>
      <c r="C49" s="91" t="s">
        <v>51</v>
      </c>
      <c r="D49" s="134" t="s">
        <v>637</v>
      </c>
      <c r="E49" s="31">
        <v>40</v>
      </c>
    </row>
    <row r="50" spans="1:5" ht="12.75">
      <c r="A50" s="31" t="s">
        <v>79</v>
      </c>
      <c r="B50" s="57" t="s">
        <v>48</v>
      </c>
      <c r="C50" s="91" t="s">
        <v>51</v>
      </c>
      <c r="D50" s="93" t="s">
        <v>319</v>
      </c>
      <c r="E50" s="31">
        <v>50</v>
      </c>
    </row>
    <row r="51" spans="1:5" ht="12.75">
      <c r="A51" s="59" t="s">
        <v>79</v>
      </c>
      <c r="B51" s="58" t="s">
        <v>48</v>
      </c>
      <c r="C51" s="94" t="s">
        <v>51</v>
      </c>
      <c r="D51" s="59" t="s">
        <v>195</v>
      </c>
      <c r="E51" s="59">
        <v>20</v>
      </c>
    </row>
    <row r="52" spans="1:5" ht="12.75">
      <c r="A52" s="31" t="s">
        <v>79</v>
      </c>
      <c r="B52" s="58" t="s">
        <v>48</v>
      </c>
      <c r="C52" s="94" t="s">
        <v>51</v>
      </c>
      <c r="D52" s="59" t="s">
        <v>196</v>
      </c>
      <c r="E52" s="59">
        <v>30</v>
      </c>
    </row>
    <row r="53" spans="1:5" ht="12.75">
      <c r="A53" s="60" t="s">
        <v>79</v>
      </c>
      <c r="B53" s="60" t="s">
        <v>48</v>
      </c>
      <c r="C53" s="60" t="s">
        <v>51</v>
      </c>
      <c r="D53" s="95" t="s">
        <v>320</v>
      </c>
      <c r="E53" s="31">
        <v>10</v>
      </c>
    </row>
    <row r="54" spans="1:5" ht="12.75">
      <c r="A54" s="60" t="s">
        <v>79</v>
      </c>
      <c r="B54" s="60" t="s">
        <v>48</v>
      </c>
      <c r="C54" s="60" t="s">
        <v>51</v>
      </c>
      <c r="D54" s="60" t="s">
        <v>243</v>
      </c>
      <c r="E54" s="31">
        <v>20</v>
      </c>
    </row>
    <row r="55" spans="1:5" ht="12.75">
      <c r="A55" s="1" t="s">
        <v>151</v>
      </c>
      <c r="C55" s="41"/>
      <c r="E55" s="15">
        <f>SUM(E23:E54)</f>
        <v>1410</v>
      </c>
    </row>
    <row r="56" spans="1:5" ht="12.75">
      <c r="A56" s="1"/>
      <c r="C56" s="41"/>
      <c r="E56" s="15"/>
    </row>
    <row r="57" spans="1:7" ht="12.75">
      <c r="A57" s="31" t="s">
        <v>79</v>
      </c>
      <c r="B57" s="31" t="s">
        <v>131</v>
      </c>
      <c r="C57" s="31" t="s">
        <v>112</v>
      </c>
      <c r="D57" s="31" t="s">
        <v>198</v>
      </c>
      <c r="E57" s="27">
        <v>2</v>
      </c>
      <c r="G57" s="73"/>
    </row>
    <row r="58" spans="1:7" ht="12.75">
      <c r="A58" s="31" t="s">
        <v>89</v>
      </c>
      <c r="B58" s="31" t="s">
        <v>131</v>
      </c>
      <c r="C58" s="31" t="s">
        <v>112</v>
      </c>
      <c r="D58" s="31" t="s">
        <v>127</v>
      </c>
      <c r="E58" s="32">
        <v>5</v>
      </c>
      <c r="G58" s="73"/>
    </row>
    <row r="59" spans="1:7" ht="12.75">
      <c r="A59" s="31" t="s">
        <v>89</v>
      </c>
      <c r="B59" s="31" t="s">
        <v>131</v>
      </c>
      <c r="C59" s="31" t="s">
        <v>112</v>
      </c>
      <c r="D59" s="31" t="s">
        <v>11</v>
      </c>
      <c r="E59" s="32">
        <v>118</v>
      </c>
      <c r="G59" s="73"/>
    </row>
    <row r="60" spans="1:7" ht="12.75">
      <c r="A60" s="31" t="s">
        <v>79</v>
      </c>
      <c r="B60" s="31" t="s">
        <v>131</v>
      </c>
      <c r="C60" s="31" t="s">
        <v>112</v>
      </c>
      <c r="D60" s="31" t="s">
        <v>321</v>
      </c>
      <c r="E60" s="32">
        <v>18</v>
      </c>
      <c r="G60" s="73"/>
    </row>
    <row r="61" spans="1:7" ht="12.75">
      <c r="A61" s="31" t="s">
        <v>84</v>
      </c>
      <c r="B61" s="31" t="s">
        <v>131</v>
      </c>
      <c r="C61" s="31" t="s">
        <v>112</v>
      </c>
      <c r="D61" s="80" t="s">
        <v>556</v>
      </c>
      <c r="E61" s="32">
        <v>2</v>
      </c>
      <c r="G61" s="73"/>
    </row>
    <row r="62" spans="1:7" ht="25.5">
      <c r="A62" s="31" t="s">
        <v>79</v>
      </c>
      <c r="B62" s="31" t="s">
        <v>632</v>
      </c>
      <c r="C62" s="31" t="s">
        <v>112</v>
      </c>
      <c r="D62" s="80" t="s">
        <v>322</v>
      </c>
      <c r="E62" s="32">
        <v>58</v>
      </c>
      <c r="G62" s="73"/>
    </row>
    <row r="63" spans="1:7" ht="25.5">
      <c r="A63" s="31" t="s">
        <v>79</v>
      </c>
      <c r="B63" s="31" t="s">
        <v>632</v>
      </c>
      <c r="C63" s="31" t="s">
        <v>112</v>
      </c>
      <c r="D63" s="80" t="s">
        <v>557</v>
      </c>
      <c r="E63" s="32">
        <v>2</v>
      </c>
      <c r="G63" s="73"/>
    </row>
    <row r="64" spans="1:7" ht="12.75">
      <c r="A64" s="28" t="s">
        <v>79</v>
      </c>
      <c r="B64" s="28" t="s">
        <v>86</v>
      </c>
      <c r="C64" s="28" t="s">
        <v>112</v>
      </c>
      <c r="D64" s="155" t="s">
        <v>199</v>
      </c>
      <c r="E64" s="27">
        <v>4</v>
      </c>
      <c r="F64" s="2"/>
      <c r="G64" s="73"/>
    </row>
    <row r="65" spans="1:7" ht="12.75">
      <c r="A65" s="28" t="s">
        <v>79</v>
      </c>
      <c r="B65" s="28" t="s">
        <v>86</v>
      </c>
      <c r="C65" s="28" t="s">
        <v>112</v>
      </c>
      <c r="D65" s="155" t="s">
        <v>323</v>
      </c>
      <c r="E65" s="27">
        <v>3</v>
      </c>
      <c r="F65" s="2"/>
      <c r="G65" s="73"/>
    </row>
    <row r="66" spans="1:7" ht="12.75">
      <c r="A66" s="31" t="s">
        <v>79</v>
      </c>
      <c r="B66" s="31" t="s">
        <v>86</v>
      </c>
      <c r="C66" s="31" t="s">
        <v>112</v>
      </c>
      <c r="D66" s="80" t="s">
        <v>638</v>
      </c>
      <c r="E66" s="32">
        <v>13</v>
      </c>
      <c r="F66" s="2"/>
      <c r="G66" s="73"/>
    </row>
    <row r="67" spans="1:7" ht="12.75">
      <c r="A67" s="31" t="s">
        <v>79</v>
      </c>
      <c r="B67" s="31" t="s">
        <v>86</v>
      </c>
      <c r="C67" s="31" t="s">
        <v>112</v>
      </c>
      <c r="D67" s="80" t="s">
        <v>244</v>
      </c>
      <c r="E67" s="32">
        <v>6</v>
      </c>
      <c r="G67" s="73"/>
    </row>
    <row r="68" spans="1:7" ht="12.75">
      <c r="A68" s="28" t="s">
        <v>79</v>
      </c>
      <c r="B68" s="28" t="s">
        <v>86</v>
      </c>
      <c r="C68" s="28" t="s">
        <v>112</v>
      </c>
      <c r="D68" s="155" t="s">
        <v>200</v>
      </c>
      <c r="E68" s="27">
        <v>10</v>
      </c>
      <c r="G68" s="73"/>
    </row>
    <row r="69" spans="1:5" ht="12.75">
      <c r="A69" s="28" t="s">
        <v>79</v>
      </c>
      <c r="B69" s="28" t="s">
        <v>86</v>
      </c>
      <c r="C69" s="28" t="s">
        <v>112</v>
      </c>
      <c r="D69" s="155" t="s">
        <v>559</v>
      </c>
      <c r="E69" s="27">
        <v>37</v>
      </c>
    </row>
    <row r="70" spans="1:5" ht="12.75">
      <c r="A70" s="28" t="s">
        <v>79</v>
      </c>
      <c r="B70" s="28" t="s">
        <v>86</v>
      </c>
      <c r="C70" s="28" t="s">
        <v>112</v>
      </c>
      <c r="D70" s="155" t="s">
        <v>560</v>
      </c>
      <c r="E70" s="27">
        <v>10</v>
      </c>
    </row>
    <row r="71" spans="1:5" ht="12.75">
      <c r="A71" s="28" t="s">
        <v>79</v>
      </c>
      <c r="B71" s="28" t="s">
        <v>86</v>
      </c>
      <c r="C71" s="28" t="s">
        <v>112</v>
      </c>
      <c r="D71" s="155" t="s">
        <v>324</v>
      </c>
      <c r="E71" s="27">
        <v>3</v>
      </c>
    </row>
    <row r="72" spans="1:5" ht="12.75">
      <c r="A72" s="33" t="s">
        <v>79</v>
      </c>
      <c r="B72" s="31" t="s">
        <v>86</v>
      </c>
      <c r="C72" s="31" t="s">
        <v>112</v>
      </c>
      <c r="D72" s="80" t="s">
        <v>325</v>
      </c>
      <c r="E72" s="32">
        <v>16</v>
      </c>
    </row>
    <row r="73" spans="1:5" ht="12.75">
      <c r="A73" s="33" t="s">
        <v>89</v>
      </c>
      <c r="B73" s="31" t="s">
        <v>52</v>
      </c>
      <c r="C73" s="31" t="s">
        <v>112</v>
      </c>
      <c r="D73" s="80" t="s">
        <v>9</v>
      </c>
      <c r="E73" s="32">
        <v>16</v>
      </c>
    </row>
    <row r="74" spans="1:5" ht="12.75">
      <c r="A74" s="31" t="s">
        <v>84</v>
      </c>
      <c r="B74" s="31" t="s">
        <v>52</v>
      </c>
      <c r="C74" s="31" t="s">
        <v>112</v>
      </c>
      <c r="D74" s="80" t="s">
        <v>113</v>
      </c>
      <c r="E74" s="32">
        <v>29</v>
      </c>
    </row>
    <row r="75" spans="1:5" ht="12.75">
      <c r="A75" s="31" t="s">
        <v>89</v>
      </c>
      <c r="B75" s="31" t="s">
        <v>52</v>
      </c>
      <c r="C75" s="31" t="s">
        <v>112</v>
      </c>
      <c r="D75" s="80" t="s">
        <v>68</v>
      </c>
      <c r="E75" s="32">
        <v>100</v>
      </c>
    </row>
    <row r="76" spans="1:5" ht="12.75">
      <c r="A76" s="31" t="s">
        <v>89</v>
      </c>
      <c r="B76" s="31" t="s">
        <v>631</v>
      </c>
      <c r="C76" s="31" t="s">
        <v>112</v>
      </c>
      <c r="D76" s="80" t="s">
        <v>326</v>
      </c>
      <c r="E76" s="32">
        <v>150</v>
      </c>
    </row>
    <row r="77" spans="1:7" ht="12.75">
      <c r="A77" s="31" t="s">
        <v>79</v>
      </c>
      <c r="B77" s="31" t="s">
        <v>137</v>
      </c>
      <c r="C77" s="31" t="s">
        <v>112</v>
      </c>
      <c r="D77" s="80" t="s">
        <v>558</v>
      </c>
      <c r="E77" s="32">
        <v>65</v>
      </c>
      <c r="G77" s="73"/>
    </row>
    <row r="78" spans="1:5" ht="12.75">
      <c r="A78" s="28" t="s">
        <v>79</v>
      </c>
      <c r="B78" s="28" t="s">
        <v>48</v>
      </c>
      <c r="C78" s="28" t="s">
        <v>112</v>
      </c>
      <c r="D78" s="155" t="s">
        <v>201</v>
      </c>
      <c r="E78" s="27">
        <v>4</v>
      </c>
    </row>
    <row r="79" spans="1:5" ht="12.75">
      <c r="A79" s="28" t="s">
        <v>79</v>
      </c>
      <c r="B79" s="28" t="s">
        <v>48</v>
      </c>
      <c r="C79" s="28" t="s">
        <v>112</v>
      </c>
      <c r="D79" s="155" t="s">
        <v>327</v>
      </c>
      <c r="E79" s="27">
        <v>7</v>
      </c>
    </row>
    <row r="80" spans="1:5" ht="12.75">
      <c r="A80" s="28" t="s">
        <v>79</v>
      </c>
      <c r="B80" s="28" t="s">
        <v>48</v>
      </c>
      <c r="C80" s="28" t="s">
        <v>112</v>
      </c>
      <c r="D80" s="155" t="s">
        <v>10</v>
      </c>
      <c r="E80" s="27">
        <v>5</v>
      </c>
    </row>
    <row r="81" spans="1:5" ht="12.75">
      <c r="A81" s="31" t="s">
        <v>79</v>
      </c>
      <c r="B81" s="31" t="s">
        <v>48</v>
      </c>
      <c r="C81" s="31" t="s">
        <v>112</v>
      </c>
      <c r="D81" s="80" t="s">
        <v>245</v>
      </c>
      <c r="E81" s="32">
        <v>6.5</v>
      </c>
    </row>
    <row r="82" spans="1:5" ht="12.75">
      <c r="A82" s="31" t="s">
        <v>79</v>
      </c>
      <c r="B82" s="31" t="s">
        <v>48</v>
      </c>
      <c r="C82" s="31" t="s">
        <v>112</v>
      </c>
      <c r="D82" s="80" t="s">
        <v>639</v>
      </c>
      <c r="E82" s="32">
        <v>5</v>
      </c>
    </row>
    <row r="83" spans="1:5" ht="12.75">
      <c r="A83" s="31" t="s">
        <v>79</v>
      </c>
      <c r="B83" s="31" t="s">
        <v>48</v>
      </c>
      <c r="C83" s="31" t="s">
        <v>112</v>
      </c>
      <c r="D83" s="80" t="s">
        <v>202</v>
      </c>
      <c r="E83" s="32">
        <v>6</v>
      </c>
    </row>
    <row r="84" spans="1:5" ht="12.75">
      <c r="A84" s="31" t="s">
        <v>79</v>
      </c>
      <c r="B84" s="31" t="s">
        <v>48</v>
      </c>
      <c r="C84" s="31" t="s">
        <v>112</v>
      </c>
      <c r="D84" s="80" t="s">
        <v>561</v>
      </c>
      <c r="E84" s="32">
        <v>25</v>
      </c>
    </row>
    <row r="85" spans="1:5" ht="12.75">
      <c r="A85" s="31" t="s">
        <v>79</v>
      </c>
      <c r="B85" s="31" t="s">
        <v>48</v>
      </c>
      <c r="C85" s="31" t="s">
        <v>112</v>
      </c>
      <c r="D85" s="80" t="s">
        <v>246</v>
      </c>
      <c r="E85" s="32">
        <v>7</v>
      </c>
    </row>
    <row r="86" spans="1:5" ht="25.5">
      <c r="A86" s="31" t="s">
        <v>79</v>
      </c>
      <c r="B86" s="31" t="s">
        <v>48</v>
      </c>
      <c r="C86" s="31" t="s">
        <v>112</v>
      </c>
      <c r="D86" s="80" t="s">
        <v>562</v>
      </c>
      <c r="E86" s="32">
        <v>1</v>
      </c>
    </row>
    <row r="87" spans="1:5" ht="12.75">
      <c r="A87" s="31" t="s">
        <v>79</v>
      </c>
      <c r="B87" s="31" t="s">
        <v>48</v>
      </c>
      <c r="C87" s="31" t="s">
        <v>112</v>
      </c>
      <c r="D87" s="80" t="s">
        <v>563</v>
      </c>
      <c r="E87" s="32">
        <v>3</v>
      </c>
    </row>
    <row r="88" spans="1:5" ht="25.5">
      <c r="A88" s="31" t="s">
        <v>79</v>
      </c>
      <c r="B88" s="31" t="s">
        <v>48</v>
      </c>
      <c r="C88" s="31" t="s">
        <v>112</v>
      </c>
      <c r="D88" s="80" t="s">
        <v>203</v>
      </c>
      <c r="E88" s="32">
        <v>30</v>
      </c>
    </row>
    <row r="89" spans="1:5" ht="12.75">
      <c r="A89" s="31" t="s">
        <v>79</v>
      </c>
      <c r="B89" s="31" t="s">
        <v>48</v>
      </c>
      <c r="C89" s="31" t="s">
        <v>112</v>
      </c>
      <c r="D89" s="80" t="s">
        <v>247</v>
      </c>
      <c r="E89" s="27">
        <v>165</v>
      </c>
    </row>
    <row r="90" spans="1:5" ht="12.75">
      <c r="A90" s="31" t="s">
        <v>79</v>
      </c>
      <c r="B90" s="31" t="s">
        <v>48</v>
      </c>
      <c r="C90" s="31" t="s">
        <v>112</v>
      </c>
      <c r="D90" s="80" t="s">
        <v>149</v>
      </c>
      <c r="E90" s="32">
        <v>200</v>
      </c>
    </row>
    <row r="91" spans="1:8" s="1" customFormat="1" ht="12.75">
      <c r="A91" s="22" t="s">
        <v>152</v>
      </c>
      <c r="B91" s="22"/>
      <c r="C91" s="22"/>
      <c r="D91" s="156"/>
      <c r="E91" s="96">
        <f>SUM(E57:E90)</f>
        <v>1131.5</v>
      </c>
      <c r="H91" s="2"/>
    </row>
    <row r="92" spans="1:5" ht="12.75">
      <c r="A92" s="31"/>
      <c r="B92" s="31"/>
      <c r="C92" s="31"/>
      <c r="D92" s="80"/>
      <c r="E92" s="27"/>
    </row>
    <row r="93" spans="1:5" ht="12.75">
      <c r="A93" s="31" t="s">
        <v>79</v>
      </c>
      <c r="B93" s="31" t="s">
        <v>85</v>
      </c>
      <c r="C93" s="31" t="s">
        <v>130</v>
      </c>
      <c r="D93" s="80" t="s">
        <v>77</v>
      </c>
      <c r="E93" s="32">
        <v>45</v>
      </c>
    </row>
    <row r="94" spans="1:5" ht="12.75">
      <c r="A94" s="31" t="s">
        <v>79</v>
      </c>
      <c r="B94" s="31" t="s">
        <v>85</v>
      </c>
      <c r="C94" s="31" t="s">
        <v>130</v>
      </c>
      <c r="D94" s="80" t="s">
        <v>26</v>
      </c>
      <c r="E94" s="32">
        <v>15</v>
      </c>
    </row>
    <row r="95" spans="1:5" ht="12.75">
      <c r="A95" s="31" t="s">
        <v>79</v>
      </c>
      <c r="B95" s="31" t="s">
        <v>85</v>
      </c>
      <c r="C95" s="31" t="s">
        <v>130</v>
      </c>
      <c r="D95" s="80" t="s">
        <v>128</v>
      </c>
      <c r="E95" s="32">
        <v>25</v>
      </c>
    </row>
    <row r="96" spans="1:5" ht="12.75">
      <c r="A96" s="31" t="s">
        <v>84</v>
      </c>
      <c r="B96" s="31" t="s">
        <v>50</v>
      </c>
      <c r="C96" s="31" t="s">
        <v>130</v>
      </c>
      <c r="D96" s="80" t="s">
        <v>125</v>
      </c>
      <c r="E96" s="32">
        <v>139</v>
      </c>
    </row>
    <row r="97" spans="1:5" ht="12.75">
      <c r="A97" s="33" t="s">
        <v>79</v>
      </c>
      <c r="B97" s="31" t="s">
        <v>86</v>
      </c>
      <c r="C97" s="31" t="s">
        <v>130</v>
      </c>
      <c r="D97" s="80" t="s">
        <v>39</v>
      </c>
      <c r="E97" s="32">
        <v>185</v>
      </c>
    </row>
    <row r="98" spans="1:5" ht="12.75">
      <c r="A98" s="31" t="s">
        <v>79</v>
      </c>
      <c r="B98" s="31" t="s">
        <v>86</v>
      </c>
      <c r="C98" s="31" t="s">
        <v>130</v>
      </c>
      <c r="D98" s="80" t="s">
        <v>236</v>
      </c>
      <c r="E98" s="32">
        <v>332</v>
      </c>
    </row>
    <row r="99" spans="1:5" ht="12.75">
      <c r="A99" s="31" t="s">
        <v>79</v>
      </c>
      <c r="B99" s="31" t="s">
        <v>86</v>
      </c>
      <c r="C99" s="31" t="s">
        <v>130</v>
      </c>
      <c r="D99" s="80" t="s">
        <v>248</v>
      </c>
      <c r="E99" s="32">
        <v>84</v>
      </c>
    </row>
    <row r="100" spans="1:5" ht="12.75">
      <c r="A100" s="31" t="s">
        <v>79</v>
      </c>
      <c r="B100" s="31" t="s">
        <v>88</v>
      </c>
      <c r="C100" s="31" t="s">
        <v>130</v>
      </c>
      <c r="D100" s="80" t="s">
        <v>251</v>
      </c>
      <c r="E100" s="32">
        <v>22</v>
      </c>
    </row>
    <row r="101" spans="1:5" ht="12.75">
      <c r="A101" s="31" t="s">
        <v>79</v>
      </c>
      <c r="B101" s="31" t="s">
        <v>137</v>
      </c>
      <c r="C101" s="31" t="s">
        <v>130</v>
      </c>
      <c r="D101" s="80" t="s">
        <v>27</v>
      </c>
      <c r="E101" s="32">
        <v>340</v>
      </c>
    </row>
    <row r="102" spans="1:5" ht="12.75">
      <c r="A102" s="31" t="s">
        <v>79</v>
      </c>
      <c r="B102" s="31" t="s">
        <v>137</v>
      </c>
      <c r="C102" s="31" t="s">
        <v>130</v>
      </c>
      <c r="D102" s="80" t="s">
        <v>28</v>
      </c>
      <c r="E102" s="32">
        <v>80</v>
      </c>
    </row>
    <row r="103" spans="1:5" ht="12.75">
      <c r="A103" s="31" t="s">
        <v>79</v>
      </c>
      <c r="B103" s="31" t="s">
        <v>137</v>
      </c>
      <c r="C103" s="31" t="s">
        <v>130</v>
      </c>
      <c r="D103" s="80" t="s">
        <v>249</v>
      </c>
      <c r="E103" s="32">
        <v>325</v>
      </c>
    </row>
    <row r="104" spans="1:5" ht="12.75">
      <c r="A104" s="31" t="s">
        <v>79</v>
      </c>
      <c r="B104" s="31" t="s">
        <v>48</v>
      </c>
      <c r="C104" s="31" t="s">
        <v>130</v>
      </c>
      <c r="D104" s="80" t="s">
        <v>29</v>
      </c>
      <c r="E104" s="32">
        <v>10</v>
      </c>
    </row>
    <row r="105" spans="1:5" ht="12.75">
      <c r="A105" s="31" t="s">
        <v>79</v>
      </c>
      <c r="B105" s="31" t="s">
        <v>48</v>
      </c>
      <c r="C105" s="31" t="s">
        <v>130</v>
      </c>
      <c r="D105" s="80" t="s">
        <v>30</v>
      </c>
      <c r="E105" s="32">
        <v>20</v>
      </c>
    </row>
    <row r="106" spans="1:5" ht="12.75">
      <c r="A106" s="31" t="s">
        <v>79</v>
      </c>
      <c r="B106" s="31" t="s">
        <v>48</v>
      </c>
      <c r="C106" s="31" t="s">
        <v>130</v>
      </c>
      <c r="D106" s="80" t="s">
        <v>31</v>
      </c>
      <c r="E106" s="32">
        <v>35</v>
      </c>
    </row>
    <row r="107" spans="1:5" ht="12.75">
      <c r="A107" s="31" t="s">
        <v>79</v>
      </c>
      <c r="B107" s="31" t="s">
        <v>48</v>
      </c>
      <c r="C107" s="31" t="s">
        <v>130</v>
      </c>
      <c r="D107" s="80" t="s">
        <v>250</v>
      </c>
      <c r="E107" s="32">
        <v>15</v>
      </c>
    </row>
    <row r="108" spans="1:8" s="1" customFormat="1" ht="12.75">
      <c r="A108" s="22" t="s">
        <v>153</v>
      </c>
      <c r="B108" s="22"/>
      <c r="C108" s="22"/>
      <c r="D108" s="156"/>
      <c r="E108" s="18">
        <f>SUM(E93:E107)</f>
        <v>1672</v>
      </c>
      <c r="F108" s="2"/>
      <c r="H108" s="2"/>
    </row>
    <row r="109" spans="1:8" s="1" customFormat="1" ht="12.75" customHeight="1">
      <c r="A109" s="22"/>
      <c r="B109" s="34"/>
      <c r="C109" s="41"/>
      <c r="D109" s="49"/>
      <c r="E109" s="2"/>
      <c r="F109" s="2"/>
      <c r="H109" s="2"/>
    </row>
    <row r="110" spans="1:5" ht="12.75">
      <c r="A110" s="34" t="s">
        <v>79</v>
      </c>
      <c r="B110" s="34" t="s">
        <v>85</v>
      </c>
      <c r="C110" s="41" t="s">
        <v>95</v>
      </c>
      <c r="D110" s="49" t="s">
        <v>640</v>
      </c>
      <c r="E110" s="43">
        <v>1</v>
      </c>
    </row>
    <row r="111" spans="1:8" s="1" customFormat="1" ht="12.75">
      <c r="A111" s="34" t="s">
        <v>79</v>
      </c>
      <c r="B111" s="34" t="s">
        <v>85</v>
      </c>
      <c r="C111" s="41" t="s">
        <v>95</v>
      </c>
      <c r="D111" s="49" t="s">
        <v>602</v>
      </c>
      <c r="E111" s="43">
        <v>20</v>
      </c>
      <c r="F111" s="2"/>
      <c r="H111" s="2"/>
    </row>
    <row r="112" spans="1:6" ht="12.75">
      <c r="A112" s="34" t="s">
        <v>79</v>
      </c>
      <c r="B112" s="34" t="s">
        <v>85</v>
      </c>
      <c r="C112" s="41" t="s">
        <v>95</v>
      </c>
      <c r="D112" s="49" t="s">
        <v>606</v>
      </c>
      <c r="E112" s="43">
        <v>20</v>
      </c>
      <c r="F112" s="2"/>
    </row>
    <row r="113" spans="1:6" ht="12.75">
      <c r="A113" s="34" t="s">
        <v>79</v>
      </c>
      <c r="B113" s="34" t="s">
        <v>642</v>
      </c>
      <c r="C113" s="41" t="s">
        <v>95</v>
      </c>
      <c r="D113" s="49" t="s">
        <v>603</v>
      </c>
      <c r="E113" s="43">
        <v>1</v>
      </c>
      <c r="F113" s="2"/>
    </row>
    <row r="114" spans="1:6" ht="12.75">
      <c r="A114" s="34" t="s">
        <v>79</v>
      </c>
      <c r="B114" s="31" t="s">
        <v>86</v>
      </c>
      <c r="C114" s="41" t="s">
        <v>95</v>
      </c>
      <c r="D114" s="49" t="s">
        <v>641</v>
      </c>
      <c r="E114" s="43">
        <v>20</v>
      </c>
      <c r="F114" s="2"/>
    </row>
    <row r="115" spans="1:6" ht="12.75">
      <c r="A115" s="34" t="s">
        <v>79</v>
      </c>
      <c r="B115" s="31" t="s">
        <v>86</v>
      </c>
      <c r="C115" s="41" t="s">
        <v>95</v>
      </c>
      <c r="D115" s="49" t="s">
        <v>328</v>
      </c>
      <c r="E115" s="43">
        <v>300</v>
      </c>
      <c r="F115" s="2"/>
    </row>
    <row r="116" spans="1:6" ht="12.75">
      <c r="A116" s="33" t="s">
        <v>79</v>
      </c>
      <c r="B116" s="31" t="s">
        <v>138</v>
      </c>
      <c r="C116" s="41" t="s">
        <v>95</v>
      </c>
      <c r="D116" s="49" t="s">
        <v>618</v>
      </c>
      <c r="E116" s="43">
        <v>10.8</v>
      </c>
      <c r="F116" s="2"/>
    </row>
    <row r="117" spans="1:6" ht="12.75">
      <c r="A117" s="34" t="s">
        <v>84</v>
      </c>
      <c r="B117" s="34" t="s">
        <v>616</v>
      </c>
      <c r="C117" s="41" t="s">
        <v>95</v>
      </c>
      <c r="D117" s="49" t="s">
        <v>617</v>
      </c>
      <c r="E117" s="43">
        <v>79.4</v>
      </c>
      <c r="F117" s="2"/>
    </row>
    <row r="118" spans="1:6" ht="12.75">
      <c r="A118" s="34" t="s">
        <v>79</v>
      </c>
      <c r="B118" s="31" t="s">
        <v>88</v>
      </c>
      <c r="C118" s="41" t="s">
        <v>95</v>
      </c>
      <c r="D118" s="80" t="s">
        <v>604</v>
      </c>
      <c r="E118" s="43">
        <v>10</v>
      </c>
      <c r="F118" s="2"/>
    </row>
    <row r="119" spans="1:6" ht="12.75">
      <c r="A119" s="34" t="s">
        <v>89</v>
      </c>
      <c r="B119" s="31" t="s">
        <v>88</v>
      </c>
      <c r="C119" s="41" t="s">
        <v>95</v>
      </c>
      <c r="D119" s="80" t="s">
        <v>605</v>
      </c>
      <c r="E119" s="43">
        <v>11</v>
      </c>
      <c r="F119" s="2"/>
    </row>
    <row r="120" spans="1:6" ht="12.75">
      <c r="A120" s="34" t="s">
        <v>89</v>
      </c>
      <c r="B120" s="31" t="s">
        <v>88</v>
      </c>
      <c r="C120" s="41" t="s">
        <v>95</v>
      </c>
      <c r="D120" s="80" t="s">
        <v>615</v>
      </c>
      <c r="E120" s="43">
        <v>5</v>
      </c>
      <c r="F120" s="2"/>
    </row>
    <row r="121" spans="1:6" ht="12.75">
      <c r="A121" s="34" t="s">
        <v>79</v>
      </c>
      <c r="B121" s="34" t="s">
        <v>48</v>
      </c>
      <c r="C121" s="41" t="s">
        <v>95</v>
      </c>
      <c r="D121" s="157" t="s">
        <v>227</v>
      </c>
      <c r="E121" s="32">
        <v>16</v>
      </c>
      <c r="F121" s="153"/>
    </row>
    <row r="122" spans="1:6" ht="12.75">
      <c r="A122" s="34" t="s">
        <v>79</v>
      </c>
      <c r="B122" s="34" t="s">
        <v>48</v>
      </c>
      <c r="C122" s="41" t="s">
        <v>95</v>
      </c>
      <c r="D122" s="158" t="s">
        <v>607</v>
      </c>
      <c r="E122" s="32">
        <v>202.2</v>
      </c>
      <c r="F122" s="153"/>
    </row>
    <row r="123" spans="1:6" ht="12.75">
      <c r="A123" s="34" t="s">
        <v>79</v>
      </c>
      <c r="B123" s="34" t="s">
        <v>48</v>
      </c>
      <c r="C123" s="41" t="s">
        <v>95</v>
      </c>
      <c r="D123" s="158" t="s">
        <v>608</v>
      </c>
      <c r="E123" s="32">
        <v>5</v>
      </c>
      <c r="F123" s="154"/>
    </row>
    <row r="124" spans="1:6" ht="12.75">
      <c r="A124" s="34" t="s">
        <v>79</v>
      </c>
      <c r="B124" s="34" t="s">
        <v>48</v>
      </c>
      <c r="C124" s="41" t="s">
        <v>95</v>
      </c>
      <c r="D124" s="158" t="s">
        <v>609</v>
      </c>
      <c r="E124" s="32">
        <v>5</v>
      </c>
      <c r="F124" s="154"/>
    </row>
    <row r="125" spans="1:6" ht="12.75">
      <c r="A125" s="34" t="s">
        <v>79</v>
      </c>
      <c r="B125" s="34" t="s">
        <v>48</v>
      </c>
      <c r="C125" s="41" t="s">
        <v>95</v>
      </c>
      <c r="D125" s="80" t="s">
        <v>610</v>
      </c>
      <c r="E125" s="32">
        <v>1.5</v>
      </c>
      <c r="F125" s="154"/>
    </row>
    <row r="126" spans="1:6" ht="12.75">
      <c r="A126" s="34" t="s">
        <v>79</v>
      </c>
      <c r="B126" s="34" t="s">
        <v>48</v>
      </c>
      <c r="C126" s="41" t="s">
        <v>95</v>
      </c>
      <c r="D126" s="158" t="s">
        <v>611</v>
      </c>
      <c r="E126" s="32">
        <v>1</v>
      </c>
      <c r="F126" s="154"/>
    </row>
    <row r="127" spans="1:6" ht="12.75">
      <c r="A127" s="34" t="s">
        <v>79</v>
      </c>
      <c r="B127" s="34" t="s">
        <v>48</v>
      </c>
      <c r="C127" s="41" t="s">
        <v>95</v>
      </c>
      <c r="D127" s="158" t="s">
        <v>612</v>
      </c>
      <c r="E127" s="32">
        <v>6</v>
      </c>
      <c r="F127" s="154"/>
    </row>
    <row r="128" spans="1:6" ht="12.75">
      <c r="A128" s="34" t="s">
        <v>79</v>
      </c>
      <c r="B128" s="34" t="s">
        <v>48</v>
      </c>
      <c r="C128" s="41" t="s">
        <v>95</v>
      </c>
      <c r="D128" s="158" t="s">
        <v>613</v>
      </c>
      <c r="E128" s="32">
        <v>20</v>
      </c>
      <c r="F128" s="154"/>
    </row>
    <row r="129" spans="1:6" ht="12.75">
      <c r="A129" s="34" t="s">
        <v>79</v>
      </c>
      <c r="B129" s="34" t="s">
        <v>48</v>
      </c>
      <c r="C129" s="41" t="s">
        <v>95</v>
      </c>
      <c r="D129" s="157" t="s">
        <v>614</v>
      </c>
      <c r="E129" s="32">
        <v>35</v>
      </c>
      <c r="F129" s="154"/>
    </row>
    <row r="130" spans="1:5" ht="12.75">
      <c r="A130" s="1" t="s">
        <v>154</v>
      </c>
      <c r="C130" s="41"/>
      <c r="D130" s="49"/>
      <c r="E130" s="2">
        <f>SUM(E110:E129)</f>
        <v>769.9000000000001</v>
      </c>
    </row>
    <row r="131" spans="1:5" ht="11.25" customHeight="1">
      <c r="A131" s="1"/>
      <c r="C131" s="41"/>
      <c r="D131" s="49"/>
      <c r="E131" s="2"/>
    </row>
    <row r="132" spans="1:5" ht="12.75" customHeight="1">
      <c r="A132" s="39" t="s">
        <v>79</v>
      </c>
      <c r="B132" s="31" t="s">
        <v>85</v>
      </c>
      <c r="C132" s="33" t="s">
        <v>111</v>
      </c>
      <c r="D132" s="31" t="s">
        <v>252</v>
      </c>
      <c r="E132" s="164">
        <v>7</v>
      </c>
    </row>
    <row r="133" spans="1:5" ht="12.75" customHeight="1">
      <c r="A133" s="39" t="s">
        <v>79</v>
      </c>
      <c r="B133" s="31" t="s">
        <v>85</v>
      </c>
      <c r="C133" s="33" t="s">
        <v>111</v>
      </c>
      <c r="D133" s="31" t="s">
        <v>253</v>
      </c>
      <c r="E133" s="164">
        <v>22</v>
      </c>
    </row>
    <row r="134" spans="1:5" ht="12.75" customHeight="1">
      <c r="A134" s="39" t="s">
        <v>79</v>
      </c>
      <c r="B134" s="31" t="s">
        <v>85</v>
      </c>
      <c r="C134" s="33" t="s">
        <v>111</v>
      </c>
      <c r="D134" s="31" t="s">
        <v>624</v>
      </c>
      <c r="E134" s="164">
        <v>20</v>
      </c>
    </row>
    <row r="135" spans="1:5" ht="12.75" customHeight="1">
      <c r="A135" s="39" t="s">
        <v>89</v>
      </c>
      <c r="B135" s="34" t="s">
        <v>85</v>
      </c>
      <c r="C135" s="33" t="s">
        <v>111</v>
      </c>
      <c r="D135" s="31" t="s">
        <v>644</v>
      </c>
      <c r="E135" s="164">
        <v>250</v>
      </c>
    </row>
    <row r="136" spans="1:5" ht="12.75" customHeight="1">
      <c r="A136" s="39" t="s">
        <v>89</v>
      </c>
      <c r="B136" s="34" t="s">
        <v>85</v>
      </c>
      <c r="C136" s="33" t="s">
        <v>111</v>
      </c>
      <c r="D136" s="31" t="s">
        <v>645</v>
      </c>
      <c r="E136" s="164">
        <v>34</v>
      </c>
    </row>
    <row r="137" spans="1:5" ht="12.75" customHeight="1">
      <c r="A137" s="39" t="s">
        <v>89</v>
      </c>
      <c r="B137" s="34" t="s">
        <v>85</v>
      </c>
      <c r="C137" s="33" t="s">
        <v>111</v>
      </c>
      <c r="D137" s="31" t="s">
        <v>646</v>
      </c>
      <c r="E137" s="164">
        <v>12</v>
      </c>
    </row>
    <row r="138" spans="1:5" ht="12.75" customHeight="1">
      <c r="A138" s="39" t="s">
        <v>89</v>
      </c>
      <c r="B138" s="31" t="s">
        <v>50</v>
      </c>
      <c r="C138" s="33" t="s">
        <v>111</v>
      </c>
      <c r="D138" s="31" t="s">
        <v>647</v>
      </c>
      <c r="E138" s="164">
        <v>29</v>
      </c>
    </row>
    <row r="139" spans="1:5" ht="12.75" customHeight="1">
      <c r="A139" s="39" t="s">
        <v>84</v>
      </c>
      <c r="B139" s="31" t="s">
        <v>620</v>
      </c>
      <c r="C139" s="33" t="s">
        <v>111</v>
      </c>
      <c r="D139" s="31" t="s">
        <v>181</v>
      </c>
      <c r="E139" s="164">
        <v>950</v>
      </c>
    </row>
    <row r="140" spans="1:5" ht="12.75" customHeight="1">
      <c r="A140" s="39" t="s">
        <v>84</v>
      </c>
      <c r="B140" s="31" t="s">
        <v>620</v>
      </c>
      <c r="C140" s="33" t="s">
        <v>111</v>
      </c>
      <c r="D140" s="31" t="s">
        <v>643</v>
      </c>
      <c r="E140" s="164">
        <v>55</v>
      </c>
    </row>
    <row r="141" spans="1:5" ht="12.75" customHeight="1">
      <c r="A141" s="39" t="s">
        <v>79</v>
      </c>
      <c r="B141" s="31" t="s">
        <v>131</v>
      </c>
      <c r="C141" s="33" t="s">
        <v>111</v>
      </c>
      <c r="D141" s="31" t="s">
        <v>256</v>
      </c>
      <c r="E141" s="164">
        <v>8</v>
      </c>
    </row>
    <row r="142" spans="1:5" ht="12.75" customHeight="1">
      <c r="A142" s="39" t="s">
        <v>79</v>
      </c>
      <c r="B142" s="31" t="s">
        <v>131</v>
      </c>
      <c r="C142" s="33" t="s">
        <v>111</v>
      </c>
      <c r="D142" s="31" t="s">
        <v>254</v>
      </c>
      <c r="E142" s="164">
        <v>28</v>
      </c>
    </row>
    <row r="143" spans="1:5" ht="12.75" customHeight="1">
      <c r="A143" s="39" t="s">
        <v>79</v>
      </c>
      <c r="B143" s="31" t="s">
        <v>131</v>
      </c>
      <c r="C143" s="33" t="s">
        <v>111</v>
      </c>
      <c r="D143" s="31" t="s">
        <v>255</v>
      </c>
      <c r="E143" s="164">
        <v>125</v>
      </c>
    </row>
    <row r="144" spans="1:5" ht="12.75" customHeight="1">
      <c r="A144" s="39" t="s">
        <v>79</v>
      </c>
      <c r="B144" s="31" t="s">
        <v>92</v>
      </c>
      <c r="C144" s="33" t="s">
        <v>111</v>
      </c>
      <c r="D144" s="31" t="s">
        <v>134</v>
      </c>
      <c r="E144" s="164">
        <v>15</v>
      </c>
    </row>
    <row r="145" spans="1:5" ht="12.75" customHeight="1">
      <c r="A145" s="39" t="s">
        <v>79</v>
      </c>
      <c r="B145" s="31" t="s">
        <v>86</v>
      </c>
      <c r="C145" s="33" t="s">
        <v>111</v>
      </c>
      <c r="D145" s="31" t="s">
        <v>622</v>
      </c>
      <c r="E145" s="164">
        <v>6</v>
      </c>
    </row>
    <row r="146" spans="1:5" ht="12.75" customHeight="1">
      <c r="A146" s="39" t="s">
        <v>79</v>
      </c>
      <c r="B146" s="31" t="s">
        <v>86</v>
      </c>
      <c r="C146" s="33" t="s">
        <v>111</v>
      </c>
      <c r="D146" s="31" t="s">
        <v>257</v>
      </c>
      <c r="E146" s="164">
        <v>3</v>
      </c>
    </row>
    <row r="147" spans="1:5" ht="12.75" customHeight="1">
      <c r="A147" s="39" t="s">
        <v>89</v>
      </c>
      <c r="B147" s="31" t="s">
        <v>138</v>
      </c>
      <c r="C147" s="33" t="s">
        <v>111</v>
      </c>
      <c r="D147" s="31" t="s">
        <v>67</v>
      </c>
      <c r="E147" s="164">
        <v>250</v>
      </c>
    </row>
    <row r="148" spans="1:5" ht="12.75" customHeight="1">
      <c r="A148" s="39" t="s">
        <v>89</v>
      </c>
      <c r="B148" s="31" t="s">
        <v>94</v>
      </c>
      <c r="C148" s="33" t="s">
        <v>111</v>
      </c>
      <c r="D148" s="31" t="s">
        <v>263</v>
      </c>
      <c r="E148" s="164">
        <v>300</v>
      </c>
    </row>
    <row r="149" spans="1:5" ht="12.75" customHeight="1">
      <c r="A149" s="39" t="s">
        <v>87</v>
      </c>
      <c r="B149" s="31" t="s">
        <v>631</v>
      </c>
      <c r="C149" s="33" t="s">
        <v>111</v>
      </c>
      <c r="D149" s="31" t="s">
        <v>629</v>
      </c>
      <c r="E149" s="165">
        <f>SUM(87.5+414+80+100+74)</f>
        <v>755.5</v>
      </c>
    </row>
    <row r="150" spans="1:5" ht="12.75" customHeight="1">
      <c r="A150" s="39" t="s">
        <v>87</v>
      </c>
      <c r="B150" s="31" t="s">
        <v>631</v>
      </c>
      <c r="C150" s="33" t="s">
        <v>111</v>
      </c>
      <c r="D150" s="31" t="s">
        <v>630</v>
      </c>
      <c r="E150" s="165">
        <v>450</v>
      </c>
    </row>
    <row r="151" spans="1:5" ht="12.75" customHeight="1">
      <c r="A151" s="39" t="s">
        <v>87</v>
      </c>
      <c r="B151" s="31" t="s">
        <v>631</v>
      </c>
      <c r="C151" s="33" t="s">
        <v>111</v>
      </c>
      <c r="D151" s="31" t="s">
        <v>648</v>
      </c>
      <c r="E151" s="164">
        <f>SUM(87.5+332+271+150+80)</f>
        <v>920.5</v>
      </c>
    </row>
    <row r="152" spans="1:5" ht="12.75" customHeight="1">
      <c r="A152" s="39" t="s">
        <v>87</v>
      </c>
      <c r="B152" s="31" t="s">
        <v>631</v>
      </c>
      <c r="C152" s="33" t="s">
        <v>111</v>
      </c>
      <c r="D152" s="31" t="s">
        <v>649</v>
      </c>
      <c r="E152" s="164">
        <f>SUM(45+100)</f>
        <v>145</v>
      </c>
    </row>
    <row r="153" spans="1:5" ht="12.75" customHeight="1">
      <c r="A153" s="39" t="s">
        <v>79</v>
      </c>
      <c r="B153" s="31" t="s">
        <v>137</v>
      </c>
      <c r="C153" s="33" t="s">
        <v>111</v>
      </c>
      <c r="D153" s="31" t="s">
        <v>62</v>
      </c>
      <c r="E153" s="164">
        <v>25</v>
      </c>
    </row>
    <row r="154" spans="1:5" ht="12.75" customHeight="1">
      <c r="A154" s="39" t="s">
        <v>79</v>
      </c>
      <c r="B154" s="31" t="s">
        <v>137</v>
      </c>
      <c r="C154" s="33" t="s">
        <v>111</v>
      </c>
      <c r="D154" s="31" t="s">
        <v>623</v>
      </c>
      <c r="E154" s="164">
        <v>90</v>
      </c>
    </row>
    <row r="155" spans="1:5" ht="12.75" customHeight="1">
      <c r="A155" s="39" t="s">
        <v>79</v>
      </c>
      <c r="B155" s="31" t="s">
        <v>137</v>
      </c>
      <c r="C155" s="33" t="s">
        <v>111</v>
      </c>
      <c r="D155" s="31" t="s">
        <v>258</v>
      </c>
      <c r="E155" s="164">
        <f>20+10</f>
        <v>30</v>
      </c>
    </row>
    <row r="156" spans="1:5" ht="12.75" customHeight="1">
      <c r="A156" s="39" t="s">
        <v>79</v>
      </c>
      <c r="B156" s="31" t="s">
        <v>117</v>
      </c>
      <c r="C156" s="33" t="s">
        <v>111</v>
      </c>
      <c r="D156" s="31" t="s">
        <v>621</v>
      </c>
      <c r="E156" s="164">
        <v>12</v>
      </c>
    </row>
    <row r="157" spans="1:5" ht="12.75" customHeight="1">
      <c r="A157" s="39" t="s">
        <v>79</v>
      </c>
      <c r="B157" s="31" t="s">
        <v>117</v>
      </c>
      <c r="C157" s="33" t="s">
        <v>111</v>
      </c>
      <c r="D157" s="31" t="s">
        <v>625</v>
      </c>
      <c r="E157" s="164">
        <v>27</v>
      </c>
    </row>
    <row r="158" spans="1:5" ht="12.75" customHeight="1">
      <c r="A158" s="39" t="s">
        <v>79</v>
      </c>
      <c r="B158" s="31" t="s">
        <v>48</v>
      </c>
      <c r="C158" s="33" t="s">
        <v>111</v>
      </c>
      <c r="D158" s="31" t="s">
        <v>260</v>
      </c>
      <c r="E158" s="164">
        <v>22</v>
      </c>
    </row>
    <row r="159" spans="1:5" ht="12.75" customHeight="1">
      <c r="A159" s="39" t="s">
        <v>79</v>
      </c>
      <c r="B159" s="31" t="s">
        <v>48</v>
      </c>
      <c r="C159" s="33" t="s">
        <v>111</v>
      </c>
      <c r="D159" s="31" t="s">
        <v>66</v>
      </c>
      <c r="E159" s="164">
        <v>7</v>
      </c>
    </row>
    <row r="160" spans="1:5" ht="12.75" customHeight="1">
      <c r="A160" s="39" t="s">
        <v>79</v>
      </c>
      <c r="B160" s="31" t="s">
        <v>48</v>
      </c>
      <c r="C160" s="33" t="s">
        <v>111</v>
      </c>
      <c r="D160" s="31" t="s">
        <v>626</v>
      </c>
      <c r="E160" s="164">
        <v>25</v>
      </c>
    </row>
    <row r="161" spans="1:5" ht="12.75" customHeight="1">
      <c r="A161" s="39" t="s">
        <v>79</v>
      </c>
      <c r="B161" s="31" t="s">
        <v>48</v>
      </c>
      <c r="C161" s="33" t="s">
        <v>111</v>
      </c>
      <c r="D161" s="31" t="s">
        <v>259</v>
      </c>
      <c r="E161" s="164">
        <f>5+35</f>
        <v>40</v>
      </c>
    </row>
    <row r="162" spans="1:5" ht="12.75" customHeight="1">
      <c r="A162" s="39" t="s">
        <v>79</v>
      </c>
      <c r="B162" s="31" t="s">
        <v>48</v>
      </c>
      <c r="C162" s="33" t="s">
        <v>111</v>
      </c>
      <c r="D162" s="31" t="s">
        <v>261</v>
      </c>
      <c r="E162" s="164">
        <v>14</v>
      </c>
    </row>
    <row r="163" spans="1:5" ht="12.75" customHeight="1">
      <c r="A163" s="39" t="s">
        <v>79</v>
      </c>
      <c r="B163" s="31" t="s">
        <v>48</v>
      </c>
      <c r="C163" s="33" t="s">
        <v>111</v>
      </c>
      <c r="D163" s="31" t="s">
        <v>262</v>
      </c>
      <c r="E163" s="164">
        <v>1</v>
      </c>
    </row>
    <row r="164" spans="1:5" ht="12.75" customHeight="1">
      <c r="A164" s="39" t="s">
        <v>79</v>
      </c>
      <c r="B164" s="31" t="s">
        <v>48</v>
      </c>
      <c r="C164" s="33" t="s">
        <v>111</v>
      </c>
      <c r="D164" s="31" t="s">
        <v>627</v>
      </c>
      <c r="E164" s="164">
        <v>4</v>
      </c>
    </row>
    <row r="165" spans="1:5" ht="12.75" customHeight="1">
      <c r="A165" s="39" t="s">
        <v>79</v>
      </c>
      <c r="B165" s="31" t="s">
        <v>48</v>
      </c>
      <c r="C165" s="33" t="s">
        <v>111</v>
      </c>
      <c r="D165" s="31" t="s">
        <v>628</v>
      </c>
      <c r="E165" s="164">
        <v>6</v>
      </c>
    </row>
    <row r="166" spans="1:5" ht="12.75" customHeight="1">
      <c r="A166" s="39" t="s">
        <v>79</v>
      </c>
      <c r="B166" s="31" t="s">
        <v>48</v>
      </c>
      <c r="C166" s="33" t="s">
        <v>111</v>
      </c>
      <c r="D166" s="31" t="s">
        <v>264</v>
      </c>
      <c r="E166" s="164">
        <v>5</v>
      </c>
    </row>
    <row r="167" spans="1:8" s="1" customFormat="1" ht="11.25" customHeight="1">
      <c r="A167" s="163" t="s">
        <v>155</v>
      </c>
      <c r="B167" s="22"/>
      <c r="C167" s="98"/>
      <c r="D167" s="22"/>
      <c r="E167" s="166">
        <f>SUM(E132:E166)</f>
        <v>4693</v>
      </c>
      <c r="H167" s="2"/>
    </row>
    <row r="168" spans="1:5" ht="12.75">
      <c r="A168" s="22"/>
      <c r="C168" s="41"/>
      <c r="D168" s="49"/>
      <c r="E168" s="2"/>
    </row>
    <row r="169" spans="1:5" ht="12.75" customHeight="1">
      <c r="A169" s="39" t="s">
        <v>79</v>
      </c>
      <c r="B169" s="31" t="s">
        <v>85</v>
      </c>
      <c r="C169" s="33" t="s">
        <v>124</v>
      </c>
      <c r="D169" s="80" t="s">
        <v>307</v>
      </c>
      <c r="E169" s="32">
        <v>29</v>
      </c>
    </row>
    <row r="170" spans="1:5" ht="12.75">
      <c r="A170" s="39" t="s">
        <v>79</v>
      </c>
      <c r="B170" s="33" t="s">
        <v>85</v>
      </c>
      <c r="C170" s="31" t="s">
        <v>123</v>
      </c>
      <c r="D170" s="87" t="s">
        <v>565</v>
      </c>
      <c r="E170" s="32">
        <v>163</v>
      </c>
    </row>
    <row r="171" spans="1:5" ht="12.75">
      <c r="A171" s="39" t="s">
        <v>79</v>
      </c>
      <c r="B171" s="31" t="s">
        <v>85</v>
      </c>
      <c r="C171" s="31" t="s">
        <v>65</v>
      </c>
      <c r="D171" s="80" t="s">
        <v>222</v>
      </c>
      <c r="E171" s="32">
        <f>70+125+3</f>
        <v>198</v>
      </c>
    </row>
    <row r="172" spans="1:5" ht="25.5">
      <c r="A172" s="39" t="s">
        <v>79</v>
      </c>
      <c r="B172" s="31" t="s">
        <v>85</v>
      </c>
      <c r="C172" s="31" t="s">
        <v>123</v>
      </c>
      <c r="D172" s="80" t="s">
        <v>566</v>
      </c>
      <c r="E172" s="32">
        <v>529</v>
      </c>
    </row>
    <row r="173" spans="1:5" ht="12.75">
      <c r="A173" s="39" t="s">
        <v>79</v>
      </c>
      <c r="B173" s="31" t="s">
        <v>131</v>
      </c>
      <c r="C173" s="31" t="s">
        <v>65</v>
      </c>
      <c r="D173" s="80" t="s">
        <v>223</v>
      </c>
      <c r="E173" s="32">
        <v>84</v>
      </c>
    </row>
    <row r="174" spans="1:5" ht="12.75">
      <c r="A174" s="39" t="s">
        <v>79</v>
      </c>
      <c r="B174" s="31" t="s">
        <v>633</v>
      </c>
      <c r="C174" s="31" t="s">
        <v>40</v>
      </c>
      <c r="D174" s="80" t="s">
        <v>651</v>
      </c>
      <c r="E174" s="32">
        <v>308</v>
      </c>
    </row>
    <row r="175" spans="1:5" ht="12.75">
      <c r="A175" s="39" t="s">
        <v>79</v>
      </c>
      <c r="B175" s="31" t="s">
        <v>86</v>
      </c>
      <c r="C175" s="31" t="s">
        <v>124</v>
      </c>
      <c r="D175" s="80" t="s">
        <v>224</v>
      </c>
      <c r="E175" s="32">
        <v>401</v>
      </c>
    </row>
    <row r="176" spans="1:5" ht="12.75">
      <c r="A176" s="39" t="s">
        <v>79</v>
      </c>
      <c r="B176" s="31" t="s">
        <v>86</v>
      </c>
      <c r="C176" s="31" t="s">
        <v>124</v>
      </c>
      <c r="D176" s="80" t="s">
        <v>308</v>
      </c>
      <c r="E176" s="32">
        <v>30</v>
      </c>
    </row>
    <row r="177" spans="1:5" ht="12.75">
      <c r="A177" s="39" t="s">
        <v>79</v>
      </c>
      <c r="B177" s="31" t="s">
        <v>86</v>
      </c>
      <c r="C177" s="31" t="s">
        <v>124</v>
      </c>
      <c r="D177" s="80" t="s">
        <v>309</v>
      </c>
      <c r="E177" s="32">
        <v>300</v>
      </c>
    </row>
    <row r="178" spans="1:5" ht="12.75">
      <c r="A178" s="39" t="s">
        <v>84</v>
      </c>
      <c r="B178" s="33" t="s">
        <v>52</v>
      </c>
      <c r="C178" s="31" t="s">
        <v>25</v>
      </c>
      <c r="D178" s="87" t="s">
        <v>650</v>
      </c>
      <c r="E178" s="32">
        <v>508</v>
      </c>
    </row>
    <row r="179" spans="1:5" ht="12.75">
      <c r="A179" s="39" t="s">
        <v>84</v>
      </c>
      <c r="B179" s="33" t="s">
        <v>52</v>
      </c>
      <c r="C179" s="31" t="s">
        <v>25</v>
      </c>
      <c r="D179" s="87" t="s">
        <v>221</v>
      </c>
      <c r="E179" s="32">
        <v>10770</v>
      </c>
    </row>
    <row r="180" spans="1:5" ht="12.75">
      <c r="A180" s="39" t="s">
        <v>84</v>
      </c>
      <c r="B180" s="33" t="s">
        <v>52</v>
      </c>
      <c r="C180" s="31" t="s">
        <v>25</v>
      </c>
      <c r="D180" s="87" t="s">
        <v>564</v>
      </c>
      <c r="E180" s="32">
        <v>787</v>
      </c>
    </row>
    <row r="181" spans="1:5" ht="12.75">
      <c r="A181" s="39" t="s">
        <v>79</v>
      </c>
      <c r="B181" s="31" t="s">
        <v>52</v>
      </c>
      <c r="C181" s="31" t="s">
        <v>41</v>
      </c>
      <c r="D181" s="80" t="s">
        <v>653</v>
      </c>
      <c r="E181" s="32">
        <v>250</v>
      </c>
    </row>
    <row r="182" spans="1:5" ht="12.75">
      <c r="A182" s="39" t="s">
        <v>79</v>
      </c>
      <c r="B182" s="31" t="s">
        <v>52</v>
      </c>
      <c r="C182" s="31" t="s">
        <v>41</v>
      </c>
      <c r="D182" s="80" t="s">
        <v>570</v>
      </c>
      <c r="E182" s="32">
        <v>200</v>
      </c>
    </row>
    <row r="183" spans="1:5" ht="12.75">
      <c r="A183" s="39" t="s">
        <v>87</v>
      </c>
      <c r="B183" s="31" t="s">
        <v>631</v>
      </c>
      <c r="C183" s="31" t="s">
        <v>58</v>
      </c>
      <c r="D183" s="80" t="s">
        <v>567</v>
      </c>
      <c r="E183" s="32">
        <v>3300</v>
      </c>
    </row>
    <row r="184" spans="1:5" ht="12.75">
      <c r="A184" s="39" t="s">
        <v>87</v>
      </c>
      <c r="B184" s="31" t="s">
        <v>631</v>
      </c>
      <c r="C184" s="31" t="s">
        <v>310</v>
      </c>
      <c r="D184" s="80" t="s">
        <v>311</v>
      </c>
      <c r="E184" s="32">
        <v>130</v>
      </c>
    </row>
    <row r="185" spans="1:5" ht="12.75">
      <c r="A185" s="39" t="s">
        <v>87</v>
      </c>
      <c r="B185" s="31" t="s">
        <v>631</v>
      </c>
      <c r="C185" s="31" t="s">
        <v>36</v>
      </c>
      <c r="D185" s="80" t="s">
        <v>226</v>
      </c>
      <c r="E185" s="32">
        <v>2622</v>
      </c>
    </row>
    <row r="186" spans="1:5" ht="12.75">
      <c r="A186" s="39" t="s">
        <v>87</v>
      </c>
      <c r="B186" s="31" t="s">
        <v>631</v>
      </c>
      <c r="C186" s="31" t="s">
        <v>40</v>
      </c>
      <c r="D186" s="80" t="s">
        <v>568</v>
      </c>
      <c r="E186" s="32">
        <v>900</v>
      </c>
    </row>
    <row r="187" spans="1:5" ht="12.75">
      <c r="A187" s="39" t="s">
        <v>87</v>
      </c>
      <c r="B187" s="31" t="s">
        <v>631</v>
      </c>
      <c r="C187" s="31" t="s">
        <v>40</v>
      </c>
      <c r="D187" s="80" t="s">
        <v>329</v>
      </c>
      <c r="E187" s="32">
        <v>1164</v>
      </c>
    </row>
    <row r="188" spans="1:5" ht="12.75">
      <c r="A188" s="39" t="s">
        <v>87</v>
      </c>
      <c r="B188" s="31" t="s">
        <v>631</v>
      </c>
      <c r="C188" s="31" t="s">
        <v>25</v>
      </c>
      <c r="D188" s="80" t="s">
        <v>652</v>
      </c>
      <c r="E188" s="32">
        <v>258</v>
      </c>
    </row>
    <row r="189" spans="1:5" ht="12.75">
      <c r="A189" s="39" t="s">
        <v>87</v>
      </c>
      <c r="B189" s="31" t="s">
        <v>631</v>
      </c>
      <c r="C189" s="31" t="s">
        <v>123</v>
      </c>
      <c r="D189" s="80" t="s">
        <v>569</v>
      </c>
      <c r="E189" s="32">
        <v>92</v>
      </c>
    </row>
    <row r="190" spans="1:5" ht="12.75">
      <c r="A190" s="39" t="s">
        <v>79</v>
      </c>
      <c r="B190" s="31" t="s">
        <v>631</v>
      </c>
      <c r="C190" s="31" t="s">
        <v>41</v>
      </c>
      <c r="D190" s="80" t="s">
        <v>571</v>
      </c>
      <c r="E190" s="32">
        <v>41</v>
      </c>
    </row>
    <row r="191" spans="1:6" ht="12.75">
      <c r="A191" s="39" t="s">
        <v>87</v>
      </c>
      <c r="B191" s="31" t="s">
        <v>631</v>
      </c>
      <c r="C191" s="31" t="s">
        <v>41</v>
      </c>
      <c r="D191" s="80" t="s">
        <v>572</v>
      </c>
      <c r="E191" s="32">
        <v>82</v>
      </c>
      <c r="F191" s="2"/>
    </row>
    <row r="192" spans="1:5" ht="12.75">
      <c r="A192" s="39" t="s">
        <v>79</v>
      </c>
      <c r="B192" s="31" t="s">
        <v>48</v>
      </c>
      <c r="C192" s="31" t="s">
        <v>65</v>
      </c>
      <c r="D192" s="87" t="s">
        <v>225</v>
      </c>
      <c r="E192" s="32">
        <v>805</v>
      </c>
    </row>
    <row r="193" spans="1:6" ht="12.75">
      <c r="A193" s="1" t="s">
        <v>156</v>
      </c>
      <c r="C193" s="41"/>
      <c r="D193" s="49"/>
      <c r="E193" s="2">
        <f>SUM(E169:E192)</f>
        <v>23951</v>
      </c>
      <c r="F193" s="2"/>
    </row>
    <row r="194" spans="1:6" ht="12.75">
      <c r="A194" s="1"/>
      <c r="C194" s="41"/>
      <c r="D194" s="49"/>
      <c r="E194" s="2"/>
      <c r="F194" s="2"/>
    </row>
    <row r="195" spans="1:6" ht="12.75" customHeight="1">
      <c r="A195" s="137" t="s">
        <v>79</v>
      </c>
      <c r="B195" s="137" t="s">
        <v>85</v>
      </c>
      <c r="C195" s="49" t="s">
        <v>90</v>
      </c>
      <c r="D195" s="80" t="s">
        <v>335</v>
      </c>
      <c r="E195" s="97">
        <v>25</v>
      </c>
      <c r="F195" s="2"/>
    </row>
    <row r="196" spans="1:6" ht="12.75" customHeight="1">
      <c r="A196" s="29" t="s">
        <v>79</v>
      </c>
      <c r="B196" s="26" t="s">
        <v>85</v>
      </c>
      <c r="C196" s="49" t="s">
        <v>90</v>
      </c>
      <c r="D196" s="80" t="s">
        <v>333</v>
      </c>
      <c r="E196" s="97">
        <v>25</v>
      </c>
      <c r="F196" s="2"/>
    </row>
    <row r="197" spans="1:6" ht="12.75" customHeight="1">
      <c r="A197" s="29" t="s">
        <v>79</v>
      </c>
      <c r="B197" s="26" t="s">
        <v>85</v>
      </c>
      <c r="C197" s="49" t="s">
        <v>90</v>
      </c>
      <c r="D197" s="80" t="s">
        <v>334</v>
      </c>
      <c r="E197" s="97">
        <v>158</v>
      </c>
      <c r="F197" s="2"/>
    </row>
    <row r="198" spans="1:6" ht="12.75" customHeight="1">
      <c r="A198" s="26" t="s">
        <v>79</v>
      </c>
      <c r="B198" s="26" t="s">
        <v>85</v>
      </c>
      <c r="C198" s="49" t="s">
        <v>90</v>
      </c>
      <c r="D198" s="159" t="s">
        <v>583</v>
      </c>
      <c r="E198" s="97">
        <v>50</v>
      </c>
      <c r="F198" s="2"/>
    </row>
    <row r="199" spans="1:6" ht="12.75" customHeight="1">
      <c r="A199" s="26" t="s">
        <v>79</v>
      </c>
      <c r="B199" s="26" t="s">
        <v>85</v>
      </c>
      <c r="C199" s="49" t="s">
        <v>90</v>
      </c>
      <c r="D199" s="159" t="s">
        <v>584</v>
      </c>
      <c r="E199" s="97">
        <v>250</v>
      </c>
      <c r="F199" s="2"/>
    </row>
    <row r="200" spans="1:6" ht="12.75" customHeight="1">
      <c r="A200" s="26" t="s">
        <v>79</v>
      </c>
      <c r="B200" s="26" t="s">
        <v>85</v>
      </c>
      <c r="C200" s="49" t="s">
        <v>90</v>
      </c>
      <c r="D200" s="159" t="s">
        <v>332</v>
      </c>
      <c r="E200" s="136">
        <v>32</v>
      </c>
      <c r="F200" s="2"/>
    </row>
    <row r="201" spans="1:6" ht="12.75" customHeight="1">
      <c r="A201" s="138" t="s">
        <v>79</v>
      </c>
      <c r="B201" s="138" t="s">
        <v>131</v>
      </c>
      <c r="C201" s="49" t="s">
        <v>90</v>
      </c>
      <c r="D201" s="140" t="s">
        <v>586</v>
      </c>
      <c r="E201" s="97">
        <v>11</v>
      </c>
      <c r="F201" s="2"/>
    </row>
    <row r="202" spans="1:6" ht="12.75" customHeight="1">
      <c r="A202" s="26" t="s">
        <v>79</v>
      </c>
      <c r="B202" s="26" t="s">
        <v>86</v>
      </c>
      <c r="C202" s="49" t="s">
        <v>90</v>
      </c>
      <c r="D202" s="159" t="s">
        <v>265</v>
      </c>
      <c r="E202" s="136">
        <v>168</v>
      </c>
      <c r="F202" s="2"/>
    </row>
    <row r="203" spans="1:6" ht="12.75" customHeight="1">
      <c r="A203" s="26" t="s">
        <v>79</v>
      </c>
      <c r="B203" s="26" t="s">
        <v>86</v>
      </c>
      <c r="C203" s="49" t="s">
        <v>90</v>
      </c>
      <c r="D203" s="159" t="s">
        <v>573</v>
      </c>
      <c r="E203" s="136">
        <v>135</v>
      </c>
      <c r="F203" s="2"/>
    </row>
    <row r="204" spans="1:6" ht="12.75" customHeight="1">
      <c r="A204" s="137" t="s">
        <v>84</v>
      </c>
      <c r="B204" s="137" t="s">
        <v>88</v>
      </c>
      <c r="C204" s="49" t="s">
        <v>90</v>
      </c>
      <c r="D204" s="80" t="s">
        <v>336</v>
      </c>
      <c r="E204" s="136">
        <v>130</v>
      </c>
      <c r="F204" s="2"/>
    </row>
    <row r="205" spans="1:6" ht="12.75" customHeight="1">
      <c r="A205" s="137" t="s">
        <v>89</v>
      </c>
      <c r="B205" s="137" t="s">
        <v>88</v>
      </c>
      <c r="C205" s="49" t="s">
        <v>90</v>
      </c>
      <c r="D205" s="84" t="s">
        <v>587</v>
      </c>
      <c r="E205" s="136">
        <v>200</v>
      </c>
      <c r="F205" s="2"/>
    </row>
    <row r="206" spans="1:6" ht="12.75" customHeight="1">
      <c r="A206" s="137" t="s">
        <v>84</v>
      </c>
      <c r="B206" s="137" t="s">
        <v>88</v>
      </c>
      <c r="C206" s="49" t="s">
        <v>90</v>
      </c>
      <c r="D206" s="84" t="s">
        <v>336</v>
      </c>
      <c r="E206" s="136">
        <v>71</v>
      </c>
      <c r="F206" s="2"/>
    </row>
    <row r="207" spans="1:6" ht="12.75" customHeight="1">
      <c r="A207" s="137" t="s">
        <v>84</v>
      </c>
      <c r="B207" s="137" t="s">
        <v>88</v>
      </c>
      <c r="C207" s="49" t="s">
        <v>90</v>
      </c>
      <c r="D207" s="84" t="s">
        <v>337</v>
      </c>
      <c r="E207" s="141">
        <v>15</v>
      </c>
      <c r="F207" s="2"/>
    </row>
    <row r="208" spans="1:6" ht="12.75" customHeight="1">
      <c r="A208" s="137" t="s">
        <v>79</v>
      </c>
      <c r="B208" s="137" t="s">
        <v>137</v>
      </c>
      <c r="C208" s="49" t="s">
        <v>90</v>
      </c>
      <c r="D208" s="80" t="s">
        <v>574</v>
      </c>
      <c r="E208" s="97">
        <v>53</v>
      </c>
      <c r="F208" s="2"/>
    </row>
    <row r="209" spans="1:6" ht="12.75" customHeight="1">
      <c r="A209" s="29" t="s">
        <v>79</v>
      </c>
      <c r="B209" s="26" t="s">
        <v>137</v>
      </c>
      <c r="C209" s="49" t="s">
        <v>90</v>
      </c>
      <c r="D209" s="80" t="s">
        <v>249</v>
      </c>
      <c r="E209" s="97">
        <v>336</v>
      </c>
      <c r="F209" s="2"/>
    </row>
    <row r="210" spans="1:6" ht="12.75" customHeight="1">
      <c r="A210" s="29" t="s">
        <v>79</v>
      </c>
      <c r="B210" s="26" t="s">
        <v>137</v>
      </c>
      <c r="C210" s="49" t="s">
        <v>90</v>
      </c>
      <c r="D210" s="80" t="s">
        <v>266</v>
      </c>
      <c r="E210" s="97">
        <v>27</v>
      </c>
      <c r="F210" s="2"/>
    </row>
    <row r="211" spans="1:6" ht="12.75" customHeight="1">
      <c r="A211" s="29" t="s">
        <v>79</v>
      </c>
      <c r="B211" s="26" t="s">
        <v>137</v>
      </c>
      <c r="C211" s="49" t="s">
        <v>90</v>
      </c>
      <c r="D211" s="80" t="s">
        <v>575</v>
      </c>
      <c r="E211" s="97">
        <v>27</v>
      </c>
      <c r="F211" s="2"/>
    </row>
    <row r="212" spans="1:6" ht="12.75" customHeight="1">
      <c r="A212" s="29" t="s">
        <v>79</v>
      </c>
      <c r="B212" s="26" t="s">
        <v>48</v>
      </c>
      <c r="C212" s="49" t="s">
        <v>90</v>
      </c>
      <c r="D212" s="80" t="s">
        <v>331</v>
      </c>
      <c r="E212" s="97">
        <v>68</v>
      </c>
      <c r="F212" s="2"/>
    </row>
    <row r="213" spans="1:6" ht="12.75" customHeight="1">
      <c r="A213" s="29" t="s">
        <v>79</v>
      </c>
      <c r="B213" s="139" t="s">
        <v>48</v>
      </c>
      <c r="C213" s="49" t="s">
        <v>90</v>
      </c>
      <c r="D213" s="84" t="s">
        <v>576</v>
      </c>
      <c r="E213" s="97">
        <v>19</v>
      </c>
      <c r="F213" s="2"/>
    </row>
    <row r="214" spans="1:6" ht="12.75" customHeight="1">
      <c r="A214" s="29" t="s">
        <v>79</v>
      </c>
      <c r="B214" s="139" t="s">
        <v>48</v>
      </c>
      <c r="C214" s="49" t="s">
        <v>90</v>
      </c>
      <c r="D214" s="140" t="s">
        <v>577</v>
      </c>
      <c r="E214" s="97">
        <v>28</v>
      </c>
      <c r="F214" s="2"/>
    </row>
    <row r="215" spans="1:6" ht="12.75" customHeight="1">
      <c r="A215" s="29" t="s">
        <v>79</v>
      </c>
      <c r="B215" s="139" t="s">
        <v>48</v>
      </c>
      <c r="C215" s="49" t="s">
        <v>90</v>
      </c>
      <c r="D215" s="140" t="s">
        <v>578</v>
      </c>
      <c r="E215" s="97">
        <v>9</v>
      </c>
      <c r="F215" s="2"/>
    </row>
    <row r="216" spans="1:6" ht="12.75" customHeight="1">
      <c r="A216" s="29" t="s">
        <v>79</v>
      </c>
      <c r="B216" s="139" t="s">
        <v>48</v>
      </c>
      <c r="C216" s="49" t="s">
        <v>90</v>
      </c>
      <c r="D216" s="140" t="s">
        <v>579</v>
      </c>
      <c r="E216" s="97">
        <v>24</v>
      </c>
      <c r="F216" s="2"/>
    </row>
    <row r="217" spans="1:6" ht="12.75" customHeight="1">
      <c r="A217" s="26" t="s">
        <v>79</v>
      </c>
      <c r="B217" s="26" t="s">
        <v>48</v>
      </c>
      <c r="C217" s="49" t="s">
        <v>90</v>
      </c>
      <c r="D217" s="159" t="s">
        <v>580</v>
      </c>
      <c r="E217" s="97">
        <v>5</v>
      </c>
      <c r="F217" s="2"/>
    </row>
    <row r="218" spans="1:6" ht="12.75" customHeight="1">
      <c r="A218" s="26" t="s">
        <v>79</v>
      </c>
      <c r="B218" s="26" t="s">
        <v>48</v>
      </c>
      <c r="C218" s="49" t="s">
        <v>90</v>
      </c>
      <c r="D218" s="159" t="s">
        <v>581</v>
      </c>
      <c r="E218" s="97">
        <v>15</v>
      </c>
      <c r="F218" s="2"/>
    </row>
    <row r="219" spans="1:6" ht="12.75" customHeight="1">
      <c r="A219" s="26" t="s">
        <v>79</v>
      </c>
      <c r="B219" s="26" t="s">
        <v>48</v>
      </c>
      <c r="C219" s="49" t="s">
        <v>90</v>
      </c>
      <c r="D219" s="84" t="s">
        <v>582</v>
      </c>
      <c r="E219" s="136">
        <v>20</v>
      </c>
      <c r="F219" s="2"/>
    </row>
    <row r="220" spans="1:6" ht="12.75" customHeight="1">
      <c r="A220" s="26" t="s">
        <v>79</v>
      </c>
      <c r="B220" s="26" t="s">
        <v>48</v>
      </c>
      <c r="C220" s="49" t="s">
        <v>90</v>
      </c>
      <c r="D220" s="159" t="s">
        <v>585</v>
      </c>
      <c r="E220" s="97">
        <v>5</v>
      </c>
      <c r="F220" s="2"/>
    </row>
    <row r="221" spans="1:7" ht="12.75">
      <c r="A221" s="21" t="s">
        <v>157</v>
      </c>
      <c r="C221" s="41"/>
      <c r="D221" s="49"/>
      <c r="E221" s="2">
        <f>SUM(E195:E220)</f>
        <v>1906</v>
      </c>
      <c r="F221" s="2"/>
      <c r="G221" s="43"/>
    </row>
    <row r="222" spans="1:7" ht="12.75">
      <c r="A222" s="21"/>
      <c r="C222" s="41"/>
      <c r="D222" s="49"/>
      <c r="E222" s="2"/>
      <c r="F222" s="2"/>
      <c r="G222" s="43"/>
    </row>
    <row r="223" spans="1:10" ht="12.75">
      <c r="A223" s="31" t="s">
        <v>79</v>
      </c>
      <c r="B223" s="50" t="s">
        <v>85</v>
      </c>
      <c r="C223" s="33" t="s">
        <v>98</v>
      </c>
      <c r="D223" s="80" t="s">
        <v>268</v>
      </c>
      <c r="E223" s="32">
        <v>10</v>
      </c>
      <c r="G223" s="1"/>
      <c r="H223" s="2"/>
      <c r="I223" s="1"/>
      <c r="J223" s="1"/>
    </row>
    <row r="224" spans="1:10" s="1" customFormat="1" ht="12.75" customHeight="1">
      <c r="A224" s="31" t="s">
        <v>79</v>
      </c>
      <c r="B224" s="50" t="s">
        <v>85</v>
      </c>
      <c r="C224" s="33" t="s">
        <v>98</v>
      </c>
      <c r="D224" s="80" t="s">
        <v>339</v>
      </c>
      <c r="E224" s="32">
        <v>10</v>
      </c>
      <c r="F224" s="2"/>
      <c r="G224" s="34"/>
      <c r="H224" s="43"/>
      <c r="I224" s="34"/>
      <c r="J224" s="34"/>
    </row>
    <row r="225" spans="1:6" ht="12.75">
      <c r="A225" s="31" t="s">
        <v>79</v>
      </c>
      <c r="B225" s="31" t="s">
        <v>85</v>
      </c>
      <c r="C225" s="33" t="s">
        <v>98</v>
      </c>
      <c r="D225" s="80" t="s">
        <v>654</v>
      </c>
      <c r="E225" s="32">
        <v>6</v>
      </c>
      <c r="F225" s="2"/>
    </row>
    <row r="226" spans="1:6" ht="12.75">
      <c r="A226" s="31" t="s">
        <v>79</v>
      </c>
      <c r="B226" s="31" t="s">
        <v>86</v>
      </c>
      <c r="C226" s="33" t="s">
        <v>98</v>
      </c>
      <c r="D226" s="80" t="s">
        <v>338</v>
      </c>
      <c r="E226" s="32">
        <v>15</v>
      </c>
      <c r="F226" s="2"/>
    </row>
    <row r="227" spans="1:6" ht="12.75">
      <c r="A227" s="31" t="s">
        <v>79</v>
      </c>
      <c r="B227" s="31" t="s">
        <v>86</v>
      </c>
      <c r="C227" s="33" t="s">
        <v>98</v>
      </c>
      <c r="D227" s="80" t="s">
        <v>655</v>
      </c>
      <c r="E227" s="32">
        <v>40</v>
      </c>
      <c r="F227" s="2"/>
    </row>
    <row r="228" spans="1:6" ht="12.75">
      <c r="A228" s="31" t="s">
        <v>79</v>
      </c>
      <c r="B228" s="31" t="s">
        <v>86</v>
      </c>
      <c r="C228" s="33" t="s">
        <v>98</v>
      </c>
      <c r="D228" s="80" t="s">
        <v>182</v>
      </c>
      <c r="E228" s="32">
        <v>125</v>
      </c>
      <c r="F228" s="2"/>
    </row>
    <row r="229" spans="1:6" ht="12.75">
      <c r="A229" s="31" t="s">
        <v>79</v>
      </c>
      <c r="B229" s="31" t="s">
        <v>86</v>
      </c>
      <c r="C229" s="33" t="s">
        <v>98</v>
      </c>
      <c r="D229" s="80" t="s">
        <v>588</v>
      </c>
      <c r="E229" s="32">
        <v>20</v>
      </c>
      <c r="F229" s="2"/>
    </row>
    <row r="230" spans="1:6" ht="12.75">
      <c r="A230" s="31" t="s">
        <v>79</v>
      </c>
      <c r="B230" s="31" t="s">
        <v>86</v>
      </c>
      <c r="C230" s="33" t="s">
        <v>98</v>
      </c>
      <c r="D230" s="80" t="s">
        <v>183</v>
      </c>
      <c r="E230" s="32">
        <v>115</v>
      </c>
      <c r="F230" s="2"/>
    </row>
    <row r="231" spans="1:6" ht="12.75">
      <c r="A231" s="31" t="s">
        <v>79</v>
      </c>
      <c r="B231" s="31" t="s">
        <v>86</v>
      </c>
      <c r="C231" s="33" t="s">
        <v>98</v>
      </c>
      <c r="D231" s="80" t="s">
        <v>184</v>
      </c>
      <c r="E231" s="32">
        <v>15</v>
      </c>
      <c r="F231" s="2"/>
    </row>
    <row r="232" spans="1:6" ht="12.75">
      <c r="A232" s="31" t="s">
        <v>79</v>
      </c>
      <c r="B232" s="31" t="s">
        <v>86</v>
      </c>
      <c r="C232" s="33" t="s">
        <v>98</v>
      </c>
      <c r="D232" s="80" t="s">
        <v>186</v>
      </c>
      <c r="E232" s="32">
        <v>25</v>
      </c>
      <c r="F232" s="2"/>
    </row>
    <row r="233" spans="1:6" ht="12.75">
      <c r="A233" s="31" t="s">
        <v>79</v>
      </c>
      <c r="B233" s="31" t="s">
        <v>86</v>
      </c>
      <c r="C233" s="33" t="s">
        <v>98</v>
      </c>
      <c r="D233" s="80" t="s">
        <v>269</v>
      </c>
      <c r="E233" s="32">
        <v>5</v>
      </c>
      <c r="F233" s="2"/>
    </row>
    <row r="234" spans="1:6" ht="12.75">
      <c r="A234" s="31" t="s">
        <v>79</v>
      </c>
      <c r="B234" s="31" t="s">
        <v>86</v>
      </c>
      <c r="C234" s="33" t="s">
        <v>98</v>
      </c>
      <c r="D234" s="80" t="s">
        <v>187</v>
      </c>
      <c r="E234" s="32">
        <v>50</v>
      </c>
      <c r="F234" s="2"/>
    </row>
    <row r="235" spans="1:6" ht="12.75">
      <c r="A235" s="75" t="s">
        <v>89</v>
      </c>
      <c r="B235" s="71" t="s">
        <v>94</v>
      </c>
      <c r="C235" s="33" t="s">
        <v>98</v>
      </c>
      <c r="D235" s="50" t="s">
        <v>19</v>
      </c>
      <c r="E235" s="83">
        <v>40</v>
      </c>
      <c r="F235" s="2"/>
    </row>
    <row r="236" spans="1:6" ht="12.75">
      <c r="A236" s="31" t="s">
        <v>79</v>
      </c>
      <c r="B236" s="31" t="s">
        <v>136</v>
      </c>
      <c r="C236" s="33" t="s">
        <v>98</v>
      </c>
      <c r="D236" s="80" t="s">
        <v>189</v>
      </c>
      <c r="E236" s="32">
        <v>10</v>
      </c>
      <c r="F236" s="2"/>
    </row>
    <row r="237" spans="1:6" ht="12.75">
      <c r="A237" s="31" t="s">
        <v>79</v>
      </c>
      <c r="B237" s="50" t="s">
        <v>137</v>
      </c>
      <c r="C237" s="33" t="s">
        <v>98</v>
      </c>
      <c r="D237" s="80" t="s">
        <v>340</v>
      </c>
      <c r="E237" s="32">
        <v>15</v>
      </c>
      <c r="F237" s="2"/>
    </row>
    <row r="238" spans="1:6" ht="12.75">
      <c r="A238" s="31" t="s">
        <v>79</v>
      </c>
      <c r="B238" s="31" t="s">
        <v>137</v>
      </c>
      <c r="C238" s="33" t="s">
        <v>98</v>
      </c>
      <c r="D238" s="80" t="s">
        <v>237</v>
      </c>
      <c r="E238" s="32">
        <v>25</v>
      </c>
      <c r="F238" s="2"/>
    </row>
    <row r="239" spans="1:6" ht="25.5">
      <c r="A239" s="31" t="s">
        <v>79</v>
      </c>
      <c r="B239" s="31" t="s">
        <v>117</v>
      </c>
      <c r="C239" s="33" t="s">
        <v>98</v>
      </c>
      <c r="D239" s="80" t="s">
        <v>190</v>
      </c>
      <c r="E239" s="32">
        <v>15</v>
      </c>
      <c r="F239" s="2"/>
    </row>
    <row r="240" spans="1:6" ht="12.75">
      <c r="A240" s="31" t="s">
        <v>79</v>
      </c>
      <c r="B240" s="31" t="s">
        <v>48</v>
      </c>
      <c r="C240" s="33" t="s">
        <v>98</v>
      </c>
      <c r="D240" s="80" t="s">
        <v>270</v>
      </c>
      <c r="E240" s="32">
        <v>10</v>
      </c>
      <c r="F240" s="2"/>
    </row>
    <row r="241" spans="1:6" ht="12.75">
      <c r="A241" s="31" t="s">
        <v>79</v>
      </c>
      <c r="B241" s="31" t="s">
        <v>48</v>
      </c>
      <c r="C241" s="33" t="s">
        <v>98</v>
      </c>
      <c r="D241" s="50" t="s">
        <v>232</v>
      </c>
      <c r="E241" s="32">
        <v>4</v>
      </c>
      <c r="F241" s="2"/>
    </row>
    <row r="242" spans="1:6" ht="12.75">
      <c r="A242" s="31" t="s">
        <v>79</v>
      </c>
      <c r="B242" s="31" t="s">
        <v>48</v>
      </c>
      <c r="C242" s="33" t="s">
        <v>98</v>
      </c>
      <c r="D242" s="80" t="s">
        <v>185</v>
      </c>
      <c r="E242" s="32">
        <v>20</v>
      </c>
      <c r="F242" s="2"/>
    </row>
    <row r="243" spans="1:6" ht="12.75">
      <c r="A243" s="31" t="s">
        <v>79</v>
      </c>
      <c r="B243" s="31" t="s">
        <v>48</v>
      </c>
      <c r="C243" s="33" t="s">
        <v>98</v>
      </c>
      <c r="D243" s="80" t="s">
        <v>188</v>
      </c>
      <c r="E243" s="32">
        <v>5</v>
      </c>
      <c r="F243" s="2"/>
    </row>
    <row r="244" spans="1:6" ht="12.75">
      <c r="A244" s="31" t="s">
        <v>79</v>
      </c>
      <c r="B244" s="31" t="s">
        <v>48</v>
      </c>
      <c r="C244" s="33" t="s">
        <v>98</v>
      </c>
      <c r="D244" s="80" t="s">
        <v>271</v>
      </c>
      <c r="E244" s="32">
        <v>10</v>
      </c>
      <c r="F244" s="2"/>
    </row>
    <row r="245" spans="1:8" s="1" customFormat="1" ht="12.75">
      <c r="A245" s="22" t="s">
        <v>158</v>
      </c>
      <c r="B245" s="22"/>
      <c r="C245" s="98"/>
      <c r="D245" s="156"/>
      <c r="E245" s="18">
        <f>SUM(E223:E244)</f>
        <v>590</v>
      </c>
      <c r="H245" s="2"/>
    </row>
    <row r="246" spans="1:6" ht="12.75" customHeight="1">
      <c r="A246" s="105"/>
      <c r="B246" s="55"/>
      <c r="C246" s="86"/>
      <c r="D246" s="82"/>
      <c r="E246" s="119"/>
      <c r="F246" s="2"/>
    </row>
    <row r="247" spans="1:6" ht="12.75" customHeight="1">
      <c r="A247" s="82" t="s">
        <v>341</v>
      </c>
      <c r="B247" s="55" t="s">
        <v>85</v>
      </c>
      <c r="C247" s="86" t="s">
        <v>93</v>
      </c>
      <c r="D247" s="55" t="s">
        <v>350</v>
      </c>
      <c r="E247" s="142">
        <v>3</v>
      </c>
      <c r="F247" s="2"/>
    </row>
    <row r="248" spans="1:6" ht="12.75" customHeight="1">
      <c r="A248" s="105" t="s">
        <v>342</v>
      </c>
      <c r="B248" s="102" t="s">
        <v>85</v>
      </c>
      <c r="C248" s="86" t="s">
        <v>93</v>
      </c>
      <c r="D248" s="53" t="s">
        <v>355</v>
      </c>
      <c r="E248" s="121">
        <v>7</v>
      </c>
      <c r="F248" s="2"/>
    </row>
    <row r="249" spans="1:6" ht="12.75" customHeight="1">
      <c r="A249" s="105" t="s">
        <v>342</v>
      </c>
      <c r="B249" s="102" t="s">
        <v>85</v>
      </c>
      <c r="C249" s="86" t="s">
        <v>93</v>
      </c>
      <c r="D249" s="45" t="s">
        <v>356</v>
      </c>
      <c r="E249" s="121">
        <v>8.5</v>
      </c>
      <c r="F249" s="2"/>
    </row>
    <row r="250" spans="1:6" ht="12.75" customHeight="1">
      <c r="A250" s="105" t="s">
        <v>342</v>
      </c>
      <c r="B250" s="102" t="s">
        <v>85</v>
      </c>
      <c r="C250" s="86" t="s">
        <v>93</v>
      </c>
      <c r="D250" s="45" t="s">
        <v>228</v>
      </c>
      <c r="E250" s="120">
        <v>35</v>
      </c>
      <c r="F250" s="2"/>
    </row>
    <row r="251" spans="1:6" ht="12.75" customHeight="1">
      <c r="A251" s="105" t="s">
        <v>342</v>
      </c>
      <c r="B251" s="102" t="s">
        <v>85</v>
      </c>
      <c r="C251" s="86" t="s">
        <v>93</v>
      </c>
      <c r="D251" s="45" t="s">
        <v>359</v>
      </c>
      <c r="E251" s="120">
        <v>28</v>
      </c>
      <c r="F251" s="2"/>
    </row>
    <row r="252" spans="1:6" ht="12.75" customHeight="1">
      <c r="A252" s="105" t="s">
        <v>342</v>
      </c>
      <c r="B252" s="102" t="s">
        <v>85</v>
      </c>
      <c r="C252" s="86" t="s">
        <v>93</v>
      </c>
      <c r="D252" s="50" t="s">
        <v>164</v>
      </c>
      <c r="E252" s="121">
        <v>10</v>
      </c>
      <c r="F252" s="2"/>
    </row>
    <row r="253" spans="1:6" ht="12.75" customHeight="1">
      <c r="A253" s="105" t="s">
        <v>342</v>
      </c>
      <c r="B253" s="35" t="s">
        <v>85</v>
      </c>
      <c r="C253" s="86" t="s">
        <v>93</v>
      </c>
      <c r="D253" s="35" t="s">
        <v>386</v>
      </c>
      <c r="E253" s="143">
        <v>8</v>
      </c>
      <c r="F253" s="2"/>
    </row>
    <row r="254" spans="1:6" ht="12.75" customHeight="1">
      <c r="A254" s="105" t="s">
        <v>342</v>
      </c>
      <c r="B254" s="102" t="s">
        <v>85</v>
      </c>
      <c r="C254" s="86" t="s">
        <v>93</v>
      </c>
      <c r="D254" s="114" t="s">
        <v>162</v>
      </c>
      <c r="E254" s="122">
        <v>5</v>
      </c>
      <c r="F254" s="2"/>
    </row>
    <row r="255" spans="1:6" ht="12.75" customHeight="1">
      <c r="A255" s="105" t="s">
        <v>342</v>
      </c>
      <c r="B255" s="102" t="s">
        <v>85</v>
      </c>
      <c r="C255" s="86" t="s">
        <v>93</v>
      </c>
      <c r="D255" s="109" t="s">
        <v>390</v>
      </c>
      <c r="E255" s="122">
        <v>25</v>
      </c>
      <c r="F255" s="2"/>
    </row>
    <row r="256" spans="1:6" ht="12.75" customHeight="1">
      <c r="A256" s="105" t="s">
        <v>342</v>
      </c>
      <c r="B256" s="102" t="s">
        <v>85</v>
      </c>
      <c r="C256" s="86" t="s">
        <v>93</v>
      </c>
      <c r="D256" s="109" t="s">
        <v>391</v>
      </c>
      <c r="E256" s="122">
        <v>3</v>
      </c>
      <c r="F256" s="2"/>
    </row>
    <row r="257" spans="1:6" ht="12.75" customHeight="1">
      <c r="A257" s="105" t="s">
        <v>342</v>
      </c>
      <c r="B257" s="102" t="s">
        <v>85</v>
      </c>
      <c r="C257" s="86" t="s">
        <v>93</v>
      </c>
      <c r="D257" s="114" t="s">
        <v>172</v>
      </c>
      <c r="E257" s="122">
        <v>3</v>
      </c>
      <c r="F257" s="2"/>
    </row>
    <row r="258" spans="1:6" ht="12.75" customHeight="1">
      <c r="A258" s="105" t="s">
        <v>342</v>
      </c>
      <c r="B258" s="102" t="s">
        <v>85</v>
      </c>
      <c r="C258" s="86" t="s">
        <v>93</v>
      </c>
      <c r="D258" s="109" t="s">
        <v>392</v>
      </c>
      <c r="E258" s="122">
        <v>4</v>
      </c>
      <c r="F258" s="2"/>
    </row>
    <row r="259" spans="1:6" ht="12.75" customHeight="1">
      <c r="A259" s="105" t="s">
        <v>342</v>
      </c>
      <c r="B259" s="102" t="s">
        <v>85</v>
      </c>
      <c r="C259" s="86" t="s">
        <v>93</v>
      </c>
      <c r="D259" s="35" t="s">
        <v>402</v>
      </c>
      <c r="E259" s="143">
        <v>1</v>
      </c>
      <c r="F259" s="2"/>
    </row>
    <row r="260" spans="1:6" ht="12.75" customHeight="1">
      <c r="A260" s="105" t="s">
        <v>342</v>
      </c>
      <c r="B260" s="102" t="s">
        <v>85</v>
      </c>
      <c r="C260" s="86" t="s">
        <v>93</v>
      </c>
      <c r="D260" s="35" t="s">
        <v>403</v>
      </c>
      <c r="E260" s="143">
        <v>2</v>
      </c>
      <c r="F260" s="2"/>
    </row>
    <row r="261" spans="1:6" ht="12.75" customHeight="1">
      <c r="A261" s="105" t="s">
        <v>342</v>
      </c>
      <c r="B261" s="102" t="s">
        <v>85</v>
      </c>
      <c r="C261" s="86" t="s">
        <v>93</v>
      </c>
      <c r="D261" s="35" t="s">
        <v>404</v>
      </c>
      <c r="E261" s="143">
        <v>1</v>
      </c>
      <c r="F261" s="2"/>
    </row>
    <row r="262" spans="1:6" ht="12.75" customHeight="1">
      <c r="A262" s="105" t="s">
        <v>342</v>
      </c>
      <c r="B262" s="102" t="s">
        <v>85</v>
      </c>
      <c r="C262" s="86" t="s">
        <v>93</v>
      </c>
      <c r="D262" s="35" t="s">
        <v>405</v>
      </c>
      <c r="E262" s="143">
        <v>1</v>
      </c>
      <c r="F262" s="2"/>
    </row>
    <row r="263" spans="1:6" ht="12.75" customHeight="1">
      <c r="A263" s="105" t="s">
        <v>342</v>
      </c>
      <c r="B263" s="102" t="s">
        <v>85</v>
      </c>
      <c r="C263" s="86" t="s">
        <v>93</v>
      </c>
      <c r="D263" s="35" t="s">
        <v>406</v>
      </c>
      <c r="E263" s="143">
        <v>225</v>
      </c>
      <c r="F263" s="2"/>
    </row>
    <row r="264" spans="1:6" ht="12.75" customHeight="1">
      <c r="A264" s="105" t="s">
        <v>342</v>
      </c>
      <c r="B264" s="102" t="s">
        <v>85</v>
      </c>
      <c r="C264" s="86" t="s">
        <v>93</v>
      </c>
      <c r="D264" s="82" t="s">
        <v>283</v>
      </c>
      <c r="E264" s="121">
        <v>2</v>
      </c>
      <c r="F264" s="2"/>
    </row>
    <row r="265" spans="1:6" ht="12.75" customHeight="1">
      <c r="A265" s="105" t="s">
        <v>342</v>
      </c>
      <c r="B265" s="102" t="s">
        <v>85</v>
      </c>
      <c r="C265" s="86" t="s">
        <v>93</v>
      </c>
      <c r="D265" s="50" t="s">
        <v>414</v>
      </c>
      <c r="E265" s="120">
        <v>1</v>
      </c>
      <c r="F265" s="2"/>
    </row>
    <row r="266" spans="1:6" ht="12.75" customHeight="1">
      <c r="A266" s="105" t="s">
        <v>342</v>
      </c>
      <c r="B266" s="102" t="s">
        <v>85</v>
      </c>
      <c r="C266" s="86" t="s">
        <v>93</v>
      </c>
      <c r="D266" s="71" t="s">
        <v>415</v>
      </c>
      <c r="E266" s="121">
        <v>1</v>
      </c>
      <c r="F266" s="2"/>
    </row>
    <row r="267" spans="1:6" ht="12.75" customHeight="1">
      <c r="A267" s="35" t="s">
        <v>343</v>
      </c>
      <c r="B267" s="102" t="s">
        <v>85</v>
      </c>
      <c r="C267" s="86" t="s">
        <v>93</v>
      </c>
      <c r="D267" s="50" t="s">
        <v>166</v>
      </c>
      <c r="E267" s="121">
        <v>1</v>
      </c>
      <c r="F267" s="2"/>
    </row>
    <row r="268" spans="1:6" ht="12.75" customHeight="1">
      <c r="A268" s="105" t="s">
        <v>342</v>
      </c>
      <c r="B268" s="102" t="s">
        <v>85</v>
      </c>
      <c r="C268" s="86" t="s">
        <v>93</v>
      </c>
      <c r="D268" s="71" t="s">
        <v>422</v>
      </c>
      <c r="E268" s="145">
        <v>3.6</v>
      </c>
      <c r="F268" s="2"/>
    </row>
    <row r="269" spans="1:6" ht="12.75" customHeight="1">
      <c r="A269" s="105" t="s">
        <v>342</v>
      </c>
      <c r="B269" s="102" t="s">
        <v>85</v>
      </c>
      <c r="C269" s="86" t="s">
        <v>93</v>
      </c>
      <c r="D269" s="71" t="s">
        <v>423</v>
      </c>
      <c r="E269" s="145">
        <v>3</v>
      </c>
      <c r="F269" s="2"/>
    </row>
    <row r="270" spans="1:6" ht="12.75" customHeight="1">
      <c r="A270" s="105" t="s">
        <v>342</v>
      </c>
      <c r="B270" s="55" t="s">
        <v>85</v>
      </c>
      <c r="C270" s="86" t="s">
        <v>93</v>
      </c>
      <c r="D270" s="71" t="s">
        <v>424</v>
      </c>
      <c r="E270" s="145">
        <v>2</v>
      </c>
      <c r="F270" s="2"/>
    </row>
    <row r="271" spans="1:6" ht="12.75" customHeight="1">
      <c r="A271" s="105" t="s">
        <v>342</v>
      </c>
      <c r="B271" s="55" t="s">
        <v>85</v>
      </c>
      <c r="C271" s="86" t="s">
        <v>93</v>
      </c>
      <c r="D271" s="71" t="s">
        <v>425</v>
      </c>
      <c r="E271" s="145">
        <v>4</v>
      </c>
      <c r="F271" s="2"/>
    </row>
    <row r="272" spans="1:6" ht="12.75" customHeight="1">
      <c r="A272" s="105" t="s">
        <v>342</v>
      </c>
      <c r="B272" s="102" t="s">
        <v>85</v>
      </c>
      <c r="C272" s="86" t="s">
        <v>93</v>
      </c>
      <c r="D272" s="35" t="s">
        <v>433</v>
      </c>
      <c r="E272" s="143">
        <v>28</v>
      </c>
      <c r="F272" s="2"/>
    </row>
    <row r="273" spans="1:6" ht="12.75" customHeight="1">
      <c r="A273" s="105" t="s">
        <v>342</v>
      </c>
      <c r="B273" s="102" t="s">
        <v>85</v>
      </c>
      <c r="C273" s="86" t="s">
        <v>93</v>
      </c>
      <c r="D273" s="55" t="s">
        <v>434</v>
      </c>
      <c r="E273" s="142">
        <v>4</v>
      </c>
      <c r="F273" s="2"/>
    </row>
    <row r="274" spans="1:6" ht="12.75" customHeight="1">
      <c r="A274" s="105" t="s">
        <v>342</v>
      </c>
      <c r="B274" s="102" t="s">
        <v>85</v>
      </c>
      <c r="C274" s="86" t="s">
        <v>93</v>
      </c>
      <c r="D274" s="71" t="s">
        <v>445</v>
      </c>
      <c r="E274" s="121">
        <v>11.2</v>
      </c>
      <c r="F274" s="2"/>
    </row>
    <row r="275" spans="1:6" ht="12.75" customHeight="1">
      <c r="A275" s="105" t="s">
        <v>342</v>
      </c>
      <c r="B275" s="102" t="s">
        <v>85</v>
      </c>
      <c r="C275" s="86" t="s">
        <v>93</v>
      </c>
      <c r="D275" s="84" t="s">
        <v>446</v>
      </c>
      <c r="E275" s="121">
        <v>5.854</v>
      </c>
      <c r="F275" s="2"/>
    </row>
    <row r="276" spans="1:6" ht="12.75" customHeight="1">
      <c r="A276" s="105" t="s">
        <v>342</v>
      </c>
      <c r="B276" s="102" t="s">
        <v>85</v>
      </c>
      <c r="C276" s="86" t="s">
        <v>93</v>
      </c>
      <c r="D276" s="71" t="s">
        <v>60</v>
      </c>
      <c r="E276" s="146">
        <v>32</v>
      </c>
      <c r="F276" s="2"/>
    </row>
    <row r="277" spans="1:6" ht="12.75" customHeight="1">
      <c r="A277" s="105" t="s">
        <v>342</v>
      </c>
      <c r="B277" s="102" t="s">
        <v>85</v>
      </c>
      <c r="C277" s="86" t="s">
        <v>93</v>
      </c>
      <c r="D277" s="125" t="s">
        <v>447</v>
      </c>
      <c r="E277" s="121">
        <v>1.1</v>
      </c>
      <c r="F277" s="2"/>
    </row>
    <row r="278" spans="1:6" ht="12.75" customHeight="1">
      <c r="A278" s="105" t="s">
        <v>342</v>
      </c>
      <c r="B278" s="102" t="s">
        <v>85</v>
      </c>
      <c r="C278" s="86" t="s">
        <v>93</v>
      </c>
      <c r="D278" s="125" t="s">
        <v>448</v>
      </c>
      <c r="E278" s="121">
        <v>2.5</v>
      </c>
      <c r="F278" s="2"/>
    </row>
    <row r="279" spans="1:6" ht="12.75" customHeight="1">
      <c r="A279" s="105" t="s">
        <v>342</v>
      </c>
      <c r="B279" s="102" t="s">
        <v>85</v>
      </c>
      <c r="C279" s="86" t="s">
        <v>93</v>
      </c>
      <c r="D279" s="125" t="s">
        <v>449</v>
      </c>
      <c r="E279" s="121">
        <v>0.935</v>
      </c>
      <c r="F279" s="2"/>
    </row>
    <row r="280" spans="1:6" ht="12.75" customHeight="1">
      <c r="A280" s="105" t="s">
        <v>342</v>
      </c>
      <c r="B280" s="102" t="s">
        <v>85</v>
      </c>
      <c r="C280" s="86" t="s">
        <v>93</v>
      </c>
      <c r="D280" s="126" t="s">
        <v>450</v>
      </c>
      <c r="E280" s="121">
        <v>0.9</v>
      </c>
      <c r="F280" s="2"/>
    </row>
    <row r="281" spans="1:6" ht="12.75" customHeight="1">
      <c r="A281" s="105" t="s">
        <v>342</v>
      </c>
      <c r="B281" s="102" t="s">
        <v>85</v>
      </c>
      <c r="C281" s="86" t="s">
        <v>93</v>
      </c>
      <c r="D281" s="125" t="s">
        <v>451</v>
      </c>
      <c r="E281" s="121">
        <v>5.8</v>
      </c>
      <c r="F281" s="2"/>
    </row>
    <row r="282" spans="1:6" ht="12.75" customHeight="1">
      <c r="A282" s="105" t="s">
        <v>342</v>
      </c>
      <c r="B282" s="102" t="s">
        <v>85</v>
      </c>
      <c r="C282" s="86" t="s">
        <v>93</v>
      </c>
      <c r="D282" s="125" t="s">
        <v>452</v>
      </c>
      <c r="E282" s="121">
        <v>29.775</v>
      </c>
      <c r="F282" s="2"/>
    </row>
    <row r="283" spans="1:6" ht="12.75" customHeight="1">
      <c r="A283" s="105" t="s">
        <v>342</v>
      </c>
      <c r="B283" s="102" t="s">
        <v>85</v>
      </c>
      <c r="C283" s="86" t="s">
        <v>93</v>
      </c>
      <c r="D283" s="125" t="s">
        <v>453</v>
      </c>
      <c r="E283" s="121">
        <v>78</v>
      </c>
      <c r="F283" s="2"/>
    </row>
    <row r="284" spans="1:6" ht="12.75" customHeight="1">
      <c r="A284" s="105" t="s">
        <v>342</v>
      </c>
      <c r="B284" s="102" t="s">
        <v>85</v>
      </c>
      <c r="C284" s="86" t="s">
        <v>93</v>
      </c>
      <c r="D284" s="125" t="s">
        <v>454</v>
      </c>
      <c r="E284" s="121">
        <v>15</v>
      </c>
      <c r="F284" s="2"/>
    </row>
    <row r="285" spans="1:6" ht="12.75" customHeight="1">
      <c r="A285" s="105" t="s">
        <v>342</v>
      </c>
      <c r="B285" s="102" t="s">
        <v>85</v>
      </c>
      <c r="C285" s="86" t="s">
        <v>93</v>
      </c>
      <c r="D285" s="71" t="s">
        <v>455</v>
      </c>
      <c r="E285" s="146">
        <v>5</v>
      </c>
      <c r="F285" s="2"/>
    </row>
    <row r="286" spans="1:6" ht="12.75" customHeight="1">
      <c r="A286" s="105" t="s">
        <v>342</v>
      </c>
      <c r="B286" s="102" t="s">
        <v>85</v>
      </c>
      <c r="C286" s="86" t="s">
        <v>93</v>
      </c>
      <c r="D286" s="71" t="s">
        <v>456</v>
      </c>
      <c r="E286" s="146">
        <v>5</v>
      </c>
      <c r="F286" s="2"/>
    </row>
    <row r="287" spans="1:6" ht="12.75" customHeight="1">
      <c r="A287" s="105" t="s">
        <v>342</v>
      </c>
      <c r="B287" s="102" t="s">
        <v>85</v>
      </c>
      <c r="C287" s="86" t="s">
        <v>93</v>
      </c>
      <c r="D287" s="82" t="s">
        <v>457</v>
      </c>
      <c r="E287" s="146">
        <v>20</v>
      </c>
      <c r="F287" s="2"/>
    </row>
    <row r="288" spans="1:6" ht="12.75" customHeight="1">
      <c r="A288" s="105" t="s">
        <v>342</v>
      </c>
      <c r="B288" s="102" t="s">
        <v>85</v>
      </c>
      <c r="C288" s="86" t="s">
        <v>93</v>
      </c>
      <c r="D288" s="35" t="s">
        <v>467</v>
      </c>
      <c r="E288" s="143">
        <v>20</v>
      </c>
      <c r="F288" s="2"/>
    </row>
    <row r="289" spans="1:6" ht="12.75" customHeight="1">
      <c r="A289" s="105" t="s">
        <v>342</v>
      </c>
      <c r="B289" s="102" t="s">
        <v>85</v>
      </c>
      <c r="C289" s="86" t="s">
        <v>93</v>
      </c>
      <c r="D289" s="55" t="s">
        <v>144</v>
      </c>
      <c r="E289" s="121">
        <v>4</v>
      </c>
      <c r="F289" s="2"/>
    </row>
    <row r="290" spans="1:6" ht="12.75" customHeight="1">
      <c r="A290" s="105" t="s">
        <v>342</v>
      </c>
      <c r="B290" s="102" t="s">
        <v>85</v>
      </c>
      <c r="C290" s="86" t="s">
        <v>93</v>
      </c>
      <c r="D290" s="35" t="s">
        <v>469</v>
      </c>
      <c r="E290" s="143">
        <v>9</v>
      </c>
      <c r="F290" s="2"/>
    </row>
    <row r="291" spans="1:6" ht="12.75" customHeight="1">
      <c r="A291" s="105" t="s">
        <v>342</v>
      </c>
      <c r="B291" s="102" t="s">
        <v>85</v>
      </c>
      <c r="C291" s="86" t="s">
        <v>93</v>
      </c>
      <c r="D291" s="35" t="s">
        <v>470</v>
      </c>
      <c r="E291" s="143">
        <v>4</v>
      </c>
      <c r="F291" s="2"/>
    </row>
    <row r="292" spans="1:6" ht="12.75" customHeight="1">
      <c r="A292" s="105" t="s">
        <v>342</v>
      </c>
      <c r="B292" s="102" t="s">
        <v>85</v>
      </c>
      <c r="C292" s="86" t="s">
        <v>93</v>
      </c>
      <c r="D292" s="82" t="s">
        <v>471</v>
      </c>
      <c r="E292" s="121">
        <v>5</v>
      </c>
      <c r="F292" s="2"/>
    </row>
    <row r="293" spans="1:6" ht="12.75" customHeight="1">
      <c r="A293" s="105" t="s">
        <v>342</v>
      </c>
      <c r="B293" s="102" t="s">
        <v>85</v>
      </c>
      <c r="C293" s="86" t="s">
        <v>93</v>
      </c>
      <c r="D293" s="35" t="s">
        <v>472</v>
      </c>
      <c r="E293" s="143">
        <v>9</v>
      </c>
      <c r="F293" s="2"/>
    </row>
    <row r="294" spans="1:6" ht="12.75" customHeight="1">
      <c r="A294" s="105" t="s">
        <v>342</v>
      </c>
      <c r="B294" s="102" t="s">
        <v>85</v>
      </c>
      <c r="C294" s="86" t="s">
        <v>93</v>
      </c>
      <c r="D294" s="56" t="s">
        <v>174</v>
      </c>
      <c r="E294" s="121">
        <v>78</v>
      </c>
      <c r="F294" s="2"/>
    </row>
    <row r="295" spans="1:6" ht="12.75" customHeight="1">
      <c r="A295" s="105" t="s">
        <v>342</v>
      </c>
      <c r="B295" s="102" t="s">
        <v>85</v>
      </c>
      <c r="C295" s="86" t="s">
        <v>93</v>
      </c>
      <c r="D295" s="35" t="s">
        <v>282</v>
      </c>
      <c r="E295" s="143">
        <v>55</v>
      </c>
      <c r="F295" s="2"/>
    </row>
    <row r="296" spans="1:6" ht="12.75" customHeight="1">
      <c r="A296" s="105" t="s">
        <v>342</v>
      </c>
      <c r="B296" s="102" t="s">
        <v>85</v>
      </c>
      <c r="C296" s="86" t="s">
        <v>93</v>
      </c>
      <c r="D296" s="35" t="s">
        <v>473</v>
      </c>
      <c r="E296" s="143">
        <v>59</v>
      </c>
      <c r="F296" s="2"/>
    </row>
    <row r="297" spans="1:6" ht="12.75" customHeight="1">
      <c r="A297" s="105" t="s">
        <v>342</v>
      </c>
      <c r="B297" s="102" t="s">
        <v>85</v>
      </c>
      <c r="C297" s="86" t="s">
        <v>93</v>
      </c>
      <c r="D297" s="85" t="s">
        <v>476</v>
      </c>
      <c r="E297" s="121">
        <v>1</v>
      </c>
      <c r="F297" s="2"/>
    </row>
    <row r="298" spans="1:6" ht="12.75" customHeight="1">
      <c r="A298" s="105" t="s">
        <v>342</v>
      </c>
      <c r="B298" s="102" t="s">
        <v>85</v>
      </c>
      <c r="C298" s="86" t="s">
        <v>93</v>
      </c>
      <c r="D298" s="102" t="s">
        <v>477</v>
      </c>
      <c r="E298" s="147">
        <v>1</v>
      </c>
      <c r="F298" s="2"/>
    </row>
    <row r="299" spans="1:6" ht="12.75" customHeight="1">
      <c r="A299" s="105" t="s">
        <v>342</v>
      </c>
      <c r="B299" s="102" t="s">
        <v>85</v>
      </c>
      <c r="C299" s="86" t="s">
        <v>93</v>
      </c>
      <c r="D299" s="56" t="s">
        <v>63</v>
      </c>
      <c r="E299" s="143">
        <v>25</v>
      </c>
      <c r="F299" s="2"/>
    </row>
    <row r="300" spans="1:6" ht="12.75" customHeight="1">
      <c r="A300" s="55" t="s">
        <v>341</v>
      </c>
      <c r="B300" s="55" t="s">
        <v>85</v>
      </c>
      <c r="C300" s="86" t="s">
        <v>93</v>
      </c>
      <c r="D300" s="56" t="s">
        <v>15</v>
      </c>
      <c r="E300" s="121">
        <v>8</v>
      </c>
      <c r="F300" s="2"/>
    </row>
    <row r="301" spans="1:6" ht="12.75" customHeight="1">
      <c r="A301" s="55" t="s">
        <v>341</v>
      </c>
      <c r="B301" s="55" t="s">
        <v>85</v>
      </c>
      <c r="C301" s="86" t="s">
        <v>93</v>
      </c>
      <c r="D301" s="55" t="s">
        <v>486</v>
      </c>
      <c r="E301" s="142">
        <v>5</v>
      </c>
      <c r="F301" s="2"/>
    </row>
    <row r="302" spans="1:6" ht="12.75" customHeight="1">
      <c r="A302" s="56" t="s">
        <v>342</v>
      </c>
      <c r="B302" s="55" t="s">
        <v>85</v>
      </c>
      <c r="C302" s="86" t="s">
        <v>93</v>
      </c>
      <c r="D302" s="56" t="s">
        <v>487</v>
      </c>
      <c r="E302" s="121">
        <v>3</v>
      </c>
      <c r="F302" s="2"/>
    </row>
    <row r="303" spans="1:6" ht="12.75" customHeight="1">
      <c r="A303" s="56" t="s">
        <v>342</v>
      </c>
      <c r="B303" s="55" t="s">
        <v>85</v>
      </c>
      <c r="C303" s="86" t="s">
        <v>93</v>
      </c>
      <c r="D303" s="56" t="s">
        <v>488</v>
      </c>
      <c r="E303" s="121">
        <v>1</v>
      </c>
      <c r="F303" s="2"/>
    </row>
    <row r="304" spans="1:6" ht="12.75" customHeight="1">
      <c r="A304" s="56" t="s">
        <v>342</v>
      </c>
      <c r="B304" s="55" t="s">
        <v>85</v>
      </c>
      <c r="C304" s="86" t="s">
        <v>93</v>
      </c>
      <c r="D304" s="56" t="s">
        <v>489</v>
      </c>
      <c r="E304" s="121">
        <v>1</v>
      </c>
      <c r="F304" s="2"/>
    </row>
    <row r="305" spans="1:6" ht="12.75" customHeight="1">
      <c r="A305" s="55" t="s">
        <v>342</v>
      </c>
      <c r="B305" s="55" t="s">
        <v>85</v>
      </c>
      <c r="C305" s="86" t="s">
        <v>93</v>
      </c>
      <c r="D305" s="56" t="s">
        <v>492</v>
      </c>
      <c r="E305" s="121">
        <v>2</v>
      </c>
      <c r="F305" s="2"/>
    </row>
    <row r="306" spans="1:6" ht="12.75" customHeight="1">
      <c r="A306" s="56" t="s">
        <v>342</v>
      </c>
      <c r="B306" s="55" t="s">
        <v>85</v>
      </c>
      <c r="C306" s="86" t="s">
        <v>93</v>
      </c>
      <c r="D306" s="55" t="s">
        <v>493</v>
      </c>
      <c r="E306" s="142">
        <v>4</v>
      </c>
      <c r="F306" s="2"/>
    </row>
    <row r="307" spans="1:6" ht="12.75" customHeight="1">
      <c r="A307" s="56" t="s">
        <v>342</v>
      </c>
      <c r="B307" s="55" t="s">
        <v>85</v>
      </c>
      <c r="C307" s="86" t="s">
        <v>93</v>
      </c>
      <c r="D307" s="55" t="s">
        <v>493</v>
      </c>
      <c r="E307" s="142">
        <v>8</v>
      </c>
      <c r="F307" s="2"/>
    </row>
    <row r="308" spans="1:6" ht="12.75" customHeight="1">
      <c r="A308" s="56" t="s">
        <v>342</v>
      </c>
      <c r="B308" s="55" t="s">
        <v>85</v>
      </c>
      <c r="C308" s="86" t="s">
        <v>93</v>
      </c>
      <c r="D308" s="56" t="s">
        <v>165</v>
      </c>
      <c r="E308" s="121">
        <v>42</v>
      </c>
      <c r="F308" s="2"/>
    </row>
    <row r="309" spans="1:6" ht="12.75" customHeight="1">
      <c r="A309" s="56" t="s">
        <v>342</v>
      </c>
      <c r="B309" s="55" t="s">
        <v>85</v>
      </c>
      <c r="C309" s="86" t="s">
        <v>93</v>
      </c>
      <c r="D309" s="55" t="s">
        <v>494</v>
      </c>
      <c r="E309" s="142">
        <v>1</v>
      </c>
      <c r="F309" s="2"/>
    </row>
    <row r="310" spans="1:6" ht="12.75" customHeight="1">
      <c r="A310" s="55" t="s">
        <v>342</v>
      </c>
      <c r="B310" s="55" t="s">
        <v>85</v>
      </c>
      <c r="C310" s="86" t="s">
        <v>93</v>
      </c>
      <c r="D310" s="56" t="s">
        <v>229</v>
      </c>
      <c r="E310" s="121">
        <v>3</v>
      </c>
      <c r="F310" s="2"/>
    </row>
    <row r="311" spans="1:6" ht="12.75" customHeight="1">
      <c r="A311" s="56" t="s">
        <v>342</v>
      </c>
      <c r="B311" s="55" t="s">
        <v>85</v>
      </c>
      <c r="C311" s="86" t="s">
        <v>93</v>
      </c>
      <c r="D311" s="56" t="s">
        <v>173</v>
      </c>
      <c r="E311" s="121">
        <v>6</v>
      </c>
      <c r="F311" s="2"/>
    </row>
    <row r="312" spans="1:6" ht="12.75" customHeight="1">
      <c r="A312" s="55" t="s">
        <v>342</v>
      </c>
      <c r="B312" s="56" t="s">
        <v>85</v>
      </c>
      <c r="C312" s="86" t="s">
        <v>93</v>
      </c>
      <c r="D312" s="56" t="s">
        <v>175</v>
      </c>
      <c r="E312" s="121">
        <v>2</v>
      </c>
      <c r="F312" s="2"/>
    </row>
    <row r="313" spans="1:6" ht="12.75" customHeight="1">
      <c r="A313" s="78" t="s">
        <v>341</v>
      </c>
      <c r="B313" s="102" t="s">
        <v>85</v>
      </c>
      <c r="C313" s="86" t="s">
        <v>93</v>
      </c>
      <c r="D313" s="78" t="s">
        <v>44</v>
      </c>
      <c r="E313" s="121">
        <v>4270</v>
      </c>
      <c r="F313" s="2"/>
    </row>
    <row r="314" spans="1:6" ht="12.75" customHeight="1">
      <c r="A314" s="78" t="s">
        <v>341</v>
      </c>
      <c r="B314" s="102" t="s">
        <v>85</v>
      </c>
      <c r="C314" s="86" t="s">
        <v>93</v>
      </c>
      <c r="D314" s="78" t="s">
        <v>495</v>
      </c>
      <c r="E314" s="121">
        <v>427</v>
      </c>
      <c r="F314" s="2"/>
    </row>
    <row r="315" spans="1:6" ht="12.75" customHeight="1">
      <c r="A315" s="105" t="s">
        <v>342</v>
      </c>
      <c r="B315" s="102" t="s">
        <v>85</v>
      </c>
      <c r="C315" s="86" t="s">
        <v>93</v>
      </c>
      <c r="D315" s="78" t="s">
        <v>496</v>
      </c>
      <c r="E315" s="121">
        <v>133</v>
      </c>
      <c r="F315" s="2"/>
    </row>
    <row r="316" spans="1:6" ht="12.75" customHeight="1">
      <c r="A316" s="105" t="s">
        <v>342</v>
      </c>
      <c r="B316" s="102" t="s">
        <v>85</v>
      </c>
      <c r="C316" s="86" t="s">
        <v>93</v>
      </c>
      <c r="D316" s="78" t="s">
        <v>498</v>
      </c>
      <c r="E316" s="121">
        <v>120</v>
      </c>
      <c r="F316" s="2"/>
    </row>
    <row r="317" spans="1:6" ht="12.75" customHeight="1">
      <c r="A317" s="105" t="s">
        <v>342</v>
      </c>
      <c r="B317" s="82" t="s">
        <v>85</v>
      </c>
      <c r="C317" s="86" t="s">
        <v>93</v>
      </c>
      <c r="D317" s="82" t="s">
        <v>501</v>
      </c>
      <c r="E317" s="121">
        <v>1</v>
      </c>
      <c r="F317" s="2"/>
    </row>
    <row r="318" spans="1:5" ht="12.75" customHeight="1">
      <c r="A318" s="55" t="s">
        <v>341</v>
      </c>
      <c r="B318" s="55" t="s">
        <v>85</v>
      </c>
      <c r="C318" s="86" t="s">
        <v>93</v>
      </c>
      <c r="D318" s="85" t="s">
        <v>513</v>
      </c>
      <c r="E318" s="74">
        <v>45</v>
      </c>
    </row>
    <row r="319" spans="1:5" ht="12.75" customHeight="1">
      <c r="A319" s="105" t="s">
        <v>342</v>
      </c>
      <c r="B319" s="102" t="s">
        <v>85</v>
      </c>
      <c r="C319" s="86" t="s">
        <v>93</v>
      </c>
      <c r="D319" s="105" t="s">
        <v>521</v>
      </c>
      <c r="E319" s="148">
        <v>10</v>
      </c>
    </row>
    <row r="320" spans="1:5" ht="12.75" customHeight="1">
      <c r="A320" s="112" t="s">
        <v>342</v>
      </c>
      <c r="B320" s="107" t="s">
        <v>85</v>
      </c>
      <c r="C320" s="86" t="s">
        <v>93</v>
      </c>
      <c r="D320" s="130" t="s">
        <v>523</v>
      </c>
      <c r="E320" s="151">
        <v>42</v>
      </c>
    </row>
    <row r="321" spans="1:6" ht="12.75" customHeight="1">
      <c r="A321" s="55" t="s">
        <v>341</v>
      </c>
      <c r="B321" s="35" t="s">
        <v>85</v>
      </c>
      <c r="C321" s="86" t="s">
        <v>93</v>
      </c>
      <c r="D321" s="56" t="s">
        <v>484</v>
      </c>
      <c r="E321" s="121">
        <v>12</v>
      </c>
      <c r="F321" s="2"/>
    </row>
    <row r="322" spans="1:5" ht="12.75" customHeight="1">
      <c r="A322" s="111" t="s">
        <v>342</v>
      </c>
      <c r="B322" s="35" t="s">
        <v>85</v>
      </c>
      <c r="C322" s="86" t="s">
        <v>93</v>
      </c>
      <c r="D322" s="111" t="s">
        <v>525</v>
      </c>
      <c r="E322" s="129">
        <v>50</v>
      </c>
    </row>
    <row r="323" spans="1:6" ht="12.75" customHeight="1">
      <c r="A323" s="105" t="s">
        <v>342</v>
      </c>
      <c r="B323" s="101" t="s">
        <v>131</v>
      </c>
      <c r="C323" s="86" t="s">
        <v>93</v>
      </c>
      <c r="D323" s="114" t="s">
        <v>177</v>
      </c>
      <c r="E323" s="122">
        <v>4</v>
      </c>
      <c r="F323" s="2"/>
    </row>
    <row r="324" spans="1:6" ht="12.75" customHeight="1">
      <c r="A324" s="105" t="s">
        <v>342</v>
      </c>
      <c r="B324" s="71" t="s">
        <v>131</v>
      </c>
      <c r="C324" s="86" t="s">
        <v>93</v>
      </c>
      <c r="D324" s="71" t="s">
        <v>426</v>
      </c>
      <c r="E324" s="145">
        <v>25</v>
      </c>
      <c r="F324" s="2"/>
    </row>
    <row r="325" spans="1:6" ht="12.75" customHeight="1">
      <c r="A325" s="105" t="s">
        <v>342</v>
      </c>
      <c r="B325" s="35" t="s">
        <v>131</v>
      </c>
      <c r="C325" s="86" t="s">
        <v>93</v>
      </c>
      <c r="D325" s="35" t="s">
        <v>75</v>
      </c>
      <c r="E325" s="120">
        <v>5</v>
      </c>
      <c r="F325" s="2"/>
    </row>
    <row r="326" spans="1:6" ht="12.75" customHeight="1">
      <c r="A326" s="105" t="s">
        <v>342</v>
      </c>
      <c r="B326" s="55" t="s">
        <v>131</v>
      </c>
      <c r="C326" s="86" t="s">
        <v>93</v>
      </c>
      <c r="D326" s="56" t="s">
        <v>176</v>
      </c>
      <c r="E326" s="121">
        <v>15000</v>
      </c>
      <c r="F326" s="2"/>
    </row>
    <row r="327" spans="1:6" ht="12.75" customHeight="1">
      <c r="A327" s="105" t="s">
        <v>342</v>
      </c>
      <c r="B327" s="71" t="s">
        <v>131</v>
      </c>
      <c r="C327" s="86" t="s">
        <v>93</v>
      </c>
      <c r="D327" s="82" t="s">
        <v>61</v>
      </c>
      <c r="E327" s="121">
        <v>27</v>
      </c>
      <c r="F327" s="2"/>
    </row>
    <row r="328" spans="1:6" ht="12.75" customHeight="1">
      <c r="A328" s="105" t="s">
        <v>342</v>
      </c>
      <c r="B328" s="55" t="s">
        <v>131</v>
      </c>
      <c r="C328" s="86" t="s">
        <v>93</v>
      </c>
      <c r="D328" s="56" t="s">
        <v>178</v>
      </c>
      <c r="E328" s="121">
        <v>14</v>
      </c>
      <c r="F328" s="2"/>
    </row>
    <row r="329" spans="1:6" ht="12.75" customHeight="1">
      <c r="A329" s="105" t="s">
        <v>342</v>
      </c>
      <c r="B329" s="55" t="s">
        <v>131</v>
      </c>
      <c r="C329" s="86" t="s">
        <v>93</v>
      </c>
      <c r="D329" s="56" t="s">
        <v>35</v>
      </c>
      <c r="E329" s="121">
        <v>32</v>
      </c>
      <c r="F329" s="2"/>
    </row>
    <row r="330" spans="1:6" ht="12.75" customHeight="1">
      <c r="A330" s="56" t="s">
        <v>342</v>
      </c>
      <c r="B330" s="55" t="s">
        <v>131</v>
      </c>
      <c r="C330" s="86" t="s">
        <v>93</v>
      </c>
      <c r="D330" s="56" t="s">
        <v>490</v>
      </c>
      <c r="E330" s="121">
        <v>6</v>
      </c>
      <c r="F330" s="2"/>
    </row>
    <row r="331" spans="1:6" ht="12.75" customHeight="1">
      <c r="A331" s="78" t="s">
        <v>341</v>
      </c>
      <c r="B331" s="102" t="s">
        <v>131</v>
      </c>
      <c r="C331" s="86" t="s">
        <v>93</v>
      </c>
      <c r="D331" s="78" t="s">
        <v>45</v>
      </c>
      <c r="E331" s="121">
        <v>21</v>
      </c>
      <c r="F331" s="2"/>
    </row>
    <row r="332" spans="1:6" ht="12.75" customHeight="1">
      <c r="A332" s="105" t="s">
        <v>342</v>
      </c>
      <c r="B332" s="102" t="s">
        <v>131</v>
      </c>
      <c r="C332" s="86" t="s">
        <v>93</v>
      </c>
      <c r="D332" s="78" t="s">
        <v>47</v>
      </c>
      <c r="E332" s="121">
        <v>975</v>
      </c>
      <c r="F332" s="2"/>
    </row>
    <row r="333" spans="1:6" ht="12.75" customHeight="1">
      <c r="A333" s="105" t="s">
        <v>342</v>
      </c>
      <c r="B333" s="102" t="s">
        <v>131</v>
      </c>
      <c r="C333" s="86" t="s">
        <v>93</v>
      </c>
      <c r="D333" s="78" t="s">
        <v>46</v>
      </c>
      <c r="E333" s="121">
        <v>834</v>
      </c>
      <c r="F333" s="2"/>
    </row>
    <row r="334" spans="1:6" ht="12.75" customHeight="1">
      <c r="A334" s="105" t="s">
        <v>342</v>
      </c>
      <c r="B334" s="102" t="s">
        <v>131</v>
      </c>
      <c r="C334" s="86" t="s">
        <v>93</v>
      </c>
      <c r="D334" s="78" t="s">
        <v>38</v>
      </c>
      <c r="E334" s="121">
        <v>512</v>
      </c>
      <c r="F334" s="2"/>
    </row>
    <row r="335" spans="1:6" ht="12.75" customHeight="1">
      <c r="A335" s="105" t="s">
        <v>342</v>
      </c>
      <c r="B335" s="102" t="s">
        <v>131</v>
      </c>
      <c r="C335" s="86" t="s">
        <v>93</v>
      </c>
      <c r="D335" s="78" t="s">
        <v>126</v>
      </c>
      <c r="E335" s="121">
        <v>76</v>
      </c>
      <c r="F335" s="2"/>
    </row>
    <row r="336" spans="1:6" ht="12.75" customHeight="1">
      <c r="A336" s="105" t="s">
        <v>342</v>
      </c>
      <c r="B336" s="82" t="s">
        <v>131</v>
      </c>
      <c r="C336" s="86" t="s">
        <v>93</v>
      </c>
      <c r="D336" s="82" t="s">
        <v>502</v>
      </c>
      <c r="E336" s="121">
        <v>16</v>
      </c>
      <c r="F336" s="2"/>
    </row>
    <row r="337" spans="1:5" ht="12.75" customHeight="1">
      <c r="A337" s="56" t="s">
        <v>342</v>
      </c>
      <c r="B337" s="35" t="s">
        <v>131</v>
      </c>
      <c r="C337" s="86" t="s">
        <v>93</v>
      </c>
      <c r="D337" s="56" t="s">
        <v>517</v>
      </c>
      <c r="E337" s="69">
        <v>1400</v>
      </c>
    </row>
    <row r="338" spans="1:5" ht="12.75" customHeight="1">
      <c r="A338" s="56" t="s">
        <v>342</v>
      </c>
      <c r="B338" s="167" t="s">
        <v>131</v>
      </c>
      <c r="C338" s="86" t="s">
        <v>93</v>
      </c>
      <c r="D338" s="82" t="s">
        <v>278</v>
      </c>
      <c r="E338" s="127">
        <v>27</v>
      </c>
    </row>
    <row r="339" spans="1:5" ht="12.75" customHeight="1">
      <c r="A339" s="55" t="s">
        <v>342</v>
      </c>
      <c r="B339" s="35" t="s">
        <v>131</v>
      </c>
      <c r="C339" s="86" t="s">
        <v>93</v>
      </c>
      <c r="D339" s="55" t="s">
        <v>279</v>
      </c>
      <c r="E339" s="74">
        <v>505</v>
      </c>
    </row>
    <row r="340" spans="1:5" ht="12.75" customHeight="1">
      <c r="A340" s="56" t="s">
        <v>342</v>
      </c>
      <c r="B340" s="167" t="s">
        <v>131</v>
      </c>
      <c r="C340" s="86" t="s">
        <v>93</v>
      </c>
      <c r="D340" s="51" t="s">
        <v>518</v>
      </c>
      <c r="E340" s="127">
        <v>11</v>
      </c>
    </row>
    <row r="341" spans="1:5" ht="12.75" customHeight="1">
      <c r="A341" s="105" t="s">
        <v>342</v>
      </c>
      <c r="B341" s="118" t="s">
        <v>348</v>
      </c>
      <c r="C341" s="86" t="s">
        <v>93</v>
      </c>
      <c r="D341" s="118" t="s">
        <v>520</v>
      </c>
      <c r="E341" s="149">
        <v>20</v>
      </c>
    </row>
    <row r="342" spans="1:6" ht="12.75" customHeight="1">
      <c r="A342" s="105" t="s">
        <v>342</v>
      </c>
      <c r="B342" s="102" t="s">
        <v>92</v>
      </c>
      <c r="C342" s="86" t="s">
        <v>93</v>
      </c>
      <c r="D342" s="78" t="s">
        <v>499</v>
      </c>
      <c r="E342" s="121">
        <v>126</v>
      </c>
      <c r="F342" s="2"/>
    </row>
    <row r="343" spans="1:6" ht="12.75" customHeight="1">
      <c r="A343" s="105" t="s">
        <v>342</v>
      </c>
      <c r="B343" s="35" t="s">
        <v>632</v>
      </c>
      <c r="C343" s="86" t="s">
        <v>93</v>
      </c>
      <c r="D343" s="45" t="s">
        <v>352</v>
      </c>
      <c r="E343" s="120">
        <v>7</v>
      </c>
      <c r="F343" s="2"/>
    </row>
    <row r="344" spans="1:6" ht="12.75" customHeight="1">
      <c r="A344" s="105" t="s">
        <v>342</v>
      </c>
      <c r="B344" s="55" t="s">
        <v>632</v>
      </c>
      <c r="C344" s="86" t="s">
        <v>93</v>
      </c>
      <c r="D344" s="56" t="s">
        <v>145</v>
      </c>
      <c r="E344" s="121">
        <v>20</v>
      </c>
      <c r="F344" s="2"/>
    </row>
    <row r="345" spans="1:6" ht="12.75" customHeight="1">
      <c r="A345" s="105" t="s">
        <v>342</v>
      </c>
      <c r="B345" s="55" t="s">
        <v>632</v>
      </c>
      <c r="C345" s="86" t="s">
        <v>93</v>
      </c>
      <c r="D345" s="35" t="s">
        <v>468</v>
      </c>
      <c r="E345" s="143">
        <v>189</v>
      </c>
      <c r="F345" s="2"/>
    </row>
    <row r="346" spans="1:6" ht="12.75" customHeight="1">
      <c r="A346" s="105" t="s">
        <v>342</v>
      </c>
      <c r="B346" s="102" t="s">
        <v>632</v>
      </c>
      <c r="C346" s="86" t="s">
        <v>93</v>
      </c>
      <c r="D346" s="78" t="s">
        <v>497</v>
      </c>
      <c r="E346" s="121">
        <v>25</v>
      </c>
      <c r="F346" s="2"/>
    </row>
    <row r="347" spans="1:6" ht="12.75" customHeight="1">
      <c r="A347" s="105" t="s">
        <v>342</v>
      </c>
      <c r="B347" s="55" t="s">
        <v>346</v>
      </c>
      <c r="C347" s="86" t="s">
        <v>93</v>
      </c>
      <c r="D347" s="82" t="s">
        <v>353</v>
      </c>
      <c r="E347" s="121">
        <v>16</v>
      </c>
      <c r="F347" s="2"/>
    </row>
    <row r="348" spans="1:6" ht="12.75" customHeight="1">
      <c r="A348" s="105" t="s">
        <v>342</v>
      </c>
      <c r="B348" s="55" t="s">
        <v>346</v>
      </c>
      <c r="C348" s="86" t="s">
        <v>93</v>
      </c>
      <c r="D348" s="51" t="s">
        <v>354</v>
      </c>
      <c r="E348" s="120">
        <v>5</v>
      </c>
      <c r="F348" s="2"/>
    </row>
    <row r="349" spans="1:6" ht="12.75" customHeight="1">
      <c r="A349" s="108" t="s">
        <v>342</v>
      </c>
      <c r="B349" s="55" t="s">
        <v>346</v>
      </c>
      <c r="C349" s="86" t="s">
        <v>93</v>
      </c>
      <c r="D349" s="85" t="s">
        <v>357</v>
      </c>
      <c r="E349" s="121">
        <v>15</v>
      </c>
      <c r="F349" s="2"/>
    </row>
    <row r="350" spans="1:6" ht="12.75" customHeight="1">
      <c r="A350" s="105" t="s">
        <v>342</v>
      </c>
      <c r="B350" s="55" t="s">
        <v>346</v>
      </c>
      <c r="C350" s="86" t="s">
        <v>93</v>
      </c>
      <c r="D350" s="50" t="s">
        <v>365</v>
      </c>
      <c r="E350" s="120">
        <v>10</v>
      </c>
      <c r="F350" s="2"/>
    </row>
    <row r="351" spans="1:6" ht="12.75" customHeight="1">
      <c r="A351" s="105" t="s">
        <v>342</v>
      </c>
      <c r="B351" s="55" t="s">
        <v>346</v>
      </c>
      <c r="C351" s="86" t="s">
        <v>93</v>
      </c>
      <c r="D351" s="50" t="s">
        <v>366</v>
      </c>
      <c r="E351" s="120">
        <v>3</v>
      </c>
      <c r="F351" s="2"/>
    </row>
    <row r="352" spans="1:6" ht="12.75" customHeight="1">
      <c r="A352" s="105" t="s">
        <v>342</v>
      </c>
      <c r="B352" s="55" t="s">
        <v>346</v>
      </c>
      <c r="C352" s="86" t="s">
        <v>93</v>
      </c>
      <c r="D352" s="35" t="s">
        <v>378</v>
      </c>
      <c r="E352" s="120">
        <v>1</v>
      </c>
      <c r="F352" s="2"/>
    </row>
    <row r="353" spans="1:6" ht="12.75" customHeight="1">
      <c r="A353" s="105" t="s">
        <v>342</v>
      </c>
      <c r="B353" s="55" t="s">
        <v>346</v>
      </c>
      <c r="C353" s="86" t="s">
        <v>93</v>
      </c>
      <c r="D353" s="35" t="s">
        <v>280</v>
      </c>
      <c r="E353" s="120">
        <v>1</v>
      </c>
      <c r="F353" s="2"/>
    </row>
    <row r="354" spans="1:6" ht="12.75" customHeight="1">
      <c r="A354" s="105" t="s">
        <v>342</v>
      </c>
      <c r="B354" s="55" t="s">
        <v>346</v>
      </c>
      <c r="C354" s="86" t="s">
        <v>93</v>
      </c>
      <c r="D354" s="35" t="s">
        <v>379</v>
      </c>
      <c r="E354" s="120">
        <v>1</v>
      </c>
      <c r="F354" s="2"/>
    </row>
    <row r="355" spans="1:6" ht="12.75" customHeight="1">
      <c r="A355" s="105" t="s">
        <v>342</v>
      </c>
      <c r="B355" s="55" t="s">
        <v>346</v>
      </c>
      <c r="C355" s="86" t="s">
        <v>93</v>
      </c>
      <c r="D355" s="35" t="s">
        <v>407</v>
      </c>
      <c r="E355" s="143">
        <v>1</v>
      </c>
      <c r="F355" s="2"/>
    </row>
    <row r="356" spans="1:6" ht="12.75" customHeight="1">
      <c r="A356" s="105" t="s">
        <v>342</v>
      </c>
      <c r="B356" s="55" t="s">
        <v>346</v>
      </c>
      <c r="C356" s="86" t="s">
        <v>93</v>
      </c>
      <c r="D356" s="45" t="s">
        <v>408</v>
      </c>
      <c r="E356" s="120">
        <v>2</v>
      </c>
      <c r="F356" s="2"/>
    </row>
    <row r="357" spans="1:6" ht="12.75" customHeight="1">
      <c r="A357" s="105" t="s">
        <v>342</v>
      </c>
      <c r="B357" s="55" t="s">
        <v>346</v>
      </c>
      <c r="C357" s="86" t="s">
        <v>93</v>
      </c>
      <c r="D357" s="35" t="s">
        <v>409</v>
      </c>
      <c r="E357" s="143">
        <v>1</v>
      </c>
      <c r="F357" s="2"/>
    </row>
    <row r="358" spans="1:6" ht="12.75" customHeight="1">
      <c r="A358" s="105" t="s">
        <v>342</v>
      </c>
      <c r="B358" s="55" t="s">
        <v>346</v>
      </c>
      <c r="C358" s="86" t="s">
        <v>93</v>
      </c>
      <c r="D358" s="50" t="s">
        <v>179</v>
      </c>
      <c r="E358" s="120">
        <v>5</v>
      </c>
      <c r="F358" s="2"/>
    </row>
    <row r="359" spans="1:6" ht="12.75" customHeight="1">
      <c r="A359" s="105" t="s">
        <v>342</v>
      </c>
      <c r="B359" s="55" t="s">
        <v>346</v>
      </c>
      <c r="C359" s="86" t="s">
        <v>93</v>
      </c>
      <c r="D359" s="51" t="s">
        <v>416</v>
      </c>
      <c r="E359" s="120">
        <v>1</v>
      </c>
      <c r="F359" s="2"/>
    </row>
    <row r="360" spans="1:6" ht="12.75" customHeight="1">
      <c r="A360" s="105" t="s">
        <v>342</v>
      </c>
      <c r="B360" s="55" t="s">
        <v>346</v>
      </c>
      <c r="C360" s="86" t="s">
        <v>93</v>
      </c>
      <c r="D360" s="50" t="s">
        <v>180</v>
      </c>
      <c r="E360" s="120">
        <v>1</v>
      </c>
      <c r="F360" s="2"/>
    </row>
    <row r="361" spans="1:6" ht="12.75" customHeight="1">
      <c r="A361" s="105" t="s">
        <v>342</v>
      </c>
      <c r="B361" s="55" t="s">
        <v>346</v>
      </c>
      <c r="C361" s="86" t="s">
        <v>93</v>
      </c>
      <c r="D361" s="71" t="s">
        <v>419</v>
      </c>
      <c r="E361" s="145">
        <f>10+13</f>
        <v>23</v>
      </c>
      <c r="F361" s="2"/>
    </row>
    <row r="362" spans="1:6" ht="12.75" customHeight="1">
      <c r="A362" s="105" t="s">
        <v>342</v>
      </c>
      <c r="B362" s="55" t="s">
        <v>346</v>
      </c>
      <c r="C362" s="86" t="s">
        <v>93</v>
      </c>
      <c r="D362" s="71" t="s">
        <v>427</v>
      </c>
      <c r="E362" s="145">
        <v>4</v>
      </c>
      <c r="F362" s="2"/>
    </row>
    <row r="363" spans="1:6" ht="12.75" customHeight="1">
      <c r="A363" s="105" t="s">
        <v>342</v>
      </c>
      <c r="B363" s="55" t="s">
        <v>346</v>
      </c>
      <c r="C363" s="86" t="s">
        <v>93</v>
      </c>
      <c r="D363" s="71" t="s">
        <v>428</v>
      </c>
      <c r="E363" s="145">
        <v>6</v>
      </c>
      <c r="F363" s="2"/>
    </row>
    <row r="364" spans="1:6" ht="12.75" customHeight="1">
      <c r="A364" s="105" t="s">
        <v>342</v>
      </c>
      <c r="B364" s="55" t="s">
        <v>346</v>
      </c>
      <c r="C364" s="86" t="s">
        <v>93</v>
      </c>
      <c r="D364" s="71" t="s">
        <v>429</v>
      </c>
      <c r="E364" s="145">
        <v>1</v>
      </c>
      <c r="F364" s="2"/>
    </row>
    <row r="365" spans="1:6" ht="12.75" customHeight="1">
      <c r="A365" s="105" t="s">
        <v>342</v>
      </c>
      <c r="B365" s="55" t="s">
        <v>346</v>
      </c>
      <c r="C365" s="86" t="s">
        <v>93</v>
      </c>
      <c r="D365" s="71" t="s">
        <v>430</v>
      </c>
      <c r="E365" s="145">
        <f>10+18</f>
        <v>28</v>
      </c>
      <c r="F365" s="2"/>
    </row>
    <row r="366" spans="1:6" ht="12.75" customHeight="1">
      <c r="A366" s="105" t="s">
        <v>342</v>
      </c>
      <c r="B366" s="55" t="s">
        <v>346</v>
      </c>
      <c r="C366" s="86" t="s">
        <v>93</v>
      </c>
      <c r="D366" s="71" t="s">
        <v>431</v>
      </c>
      <c r="E366" s="145">
        <v>4</v>
      </c>
      <c r="F366" s="2"/>
    </row>
    <row r="367" spans="1:5" ht="12.75" customHeight="1">
      <c r="A367" s="56" t="s">
        <v>342</v>
      </c>
      <c r="B367" s="56" t="s">
        <v>346</v>
      </c>
      <c r="C367" s="86" t="s">
        <v>93</v>
      </c>
      <c r="D367" s="56" t="s">
        <v>139</v>
      </c>
      <c r="E367" s="69">
        <v>550</v>
      </c>
    </row>
    <row r="368" spans="1:5" ht="12.75" customHeight="1">
      <c r="A368" s="56" t="s">
        <v>342</v>
      </c>
      <c r="B368" s="167" t="s">
        <v>346</v>
      </c>
      <c r="C368" s="86" t="s">
        <v>93</v>
      </c>
      <c r="D368" s="82" t="s">
        <v>514</v>
      </c>
      <c r="E368" s="127">
        <v>418</v>
      </c>
    </row>
    <row r="369" spans="1:5" ht="12.75" customHeight="1">
      <c r="A369" s="56" t="s">
        <v>342</v>
      </c>
      <c r="B369" s="170" t="s">
        <v>346</v>
      </c>
      <c r="C369" s="86" t="s">
        <v>93</v>
      </c>
      <c r="D369" s="82" t="s">
        <v>515</v>
      </c>
      <c r="E369" s="127">
        <v>1500</v>
      </c>
    </row>
    <row r="370" spans="1:5" ht="12.75" customHeight="1">
      <c r="A370" s="113" t="s">
        <v>342</v>
      </c>
      <c r="B370" s="107" t="s">
        <v>346</v>
      </c>
      <c r="C370" s="86" t="s">
        <v>93</v>
      </c>
      <c r="D370" s="130" t="s">
        <v>524</v>
      </c>
      <c r="E370" s="151">
        <v>20</v>
      </c>
    </row>
    <row r="371" spans="1:6" ht="12.75" customHeight="1">
      <c r="A371" s="35" t="s">
        <v>343</v>
      </c>
      <c r="B371" s="35" t="s">
        <v>138</v>
      </c>
      <c r="C371" s="86" t="s">
        <v>93</v>
      </c>
      <c r="D371" s="45" t="s">
        <v>5</v>
      </c>
      <c r="E371" s="120">
        <v>15</v>
      </c>
      <c r="F371" s="2"/>
    </row>
    <row r="372" spans="1:6" ht="12.75" customHeight="1">
      <c r="A372" s="35" t="s">
        <v>343</v>
      </c>
      <c r="B372" s="35" t="s">
        <v>138</v>
      </c>
      <c r="C372" s="86" t="s">
        <v>93</v>
      </c>
      <c r="D372" s="45" t="s">
        <v>69</v>
      </c>
      <c r="E372" s="121">
        <v>25</v>
      </c>
      <c r="F372" s="2"/>
    </row>
    <row r="373" spans="1:6" ht="12.75" customHeight="1">
      <c r="A373" s="35" t="s">
        <v>343</v>
      </c>
      <c r="B373" s="35" t="s">
        <v>138</v>
      </c>
      <c r="C373" s="86" t="s">
        <v>93</v>
      </c>
      <c r="D373" s="45" t="s">
        <v>360</v>
      </c>
      <c r="E373" s="120">
        <v>40</v>
      </c>
      <c r="F373" s="2"/>
    </row>
    <row r="374" spans="1:6" ht="12.75" customHeight="1">
      <c r="A374" s="35" t="s">
        <v>343</v>
      </c>
      <c r="B374" s="50" t="s">
        <v>138</v>
      </c>
      <c r="C374" s="86" t="s">
        <v>93</v>
      </c>
      <c r="D374" s="51" t="s">
        <v>362</v>
      </c>
      <c r="E374" s="120">
        <v>55</v>
      </c>
      <c r="F374" s="2"/>
    </row>
    <row r="375" spans="1:6" ht="12.75" customHeight="1">
      <c r="A375" s="35" t="s">
        <v>343</v>
      </c>
      <c r="B375" s="50" t="s">
        <v>138</v>
      </c>
      <c r="C375" s="86" t="s">
        <v>93</v>
      </c>
      <c r="D375" s="51" t="s">
        <v>0</v>
      </c>
      <c r="E375" s="120">
        <v>5</v>
      </c>
      <c r="F375" s="2"/>
    </row>
    <row r="376" spans="1:6" ht="12.75" customHeight="1">
      <c r="A376" s="35" t="s">
        <v>343</v>
      </c>
      <c r="B376" s="50" t="s">
        <v>138</v>
      </c>
      <c r="C376" s="86" t="s">
        <v>93</v>
      </c>
      <c r="D376" s="50" t="s">
        <v>368</v>
      </c>
      <c r="E376" s="121">
        <v>1</v>
      </c>
      <c r="F376" s="2"/>
    </row>
    <row r="377" spans="1:6" ht="12.75" customHeight="1">
      <c r="A377" s="35" t="s">
        <v>343</v>
      </c>
      <c r="B377" s="50" t="s">
        <v>138</v>
      </c>
      <c r="C377" s="86" t="s">
        <v>93</v>
      </c>
      <c r="D377" s="50" t="s">
        <v>369</v>
      </c>
      <c r="E377" s="121">
        <v>16</v>
      </c>
      <c r="F377" s="2"/>
    </row>
    <row r="378" spans="1:6" ht="12.75" customHeight="1">
      <c r="A378" s="35" t="s">
        <v>343</v>
      </c>
      <c r="B378" s="50" t="s">
        <v>138</v>
      </c>
      <c r="C378" s="86" t="s">
        <v>93</v>
      </c>
      <c r="D378" s="50" t="s">
        <v>370</v>
      </c>
      <c r="E378" s="121">
        <v>322</v>
      </c>
      <c r="F378" s="2"/>
    </row>
    <row r="379" spans="1:6" ht="12.75" customHeight="1">
      <c r="A379" s="35" t="s">
        <v>343</v>
      </c>
      <c r="B379" s="50" t="s">
        <v>138</v>
      </c>
      <c r="C379" s="86" t="s">
        <v>93</v>
      </c>
      <c r="D379" s="51" t="s">
        <v>371</v>
      </c>
      <c r="E379" s="120">
        <v>8</v>
      </c>
      <c r="F379" s="2"/>
    </row>
    <row r="380" spans="1:6" ht="12.75" customHeight="1">
      <c r="A380" s="35" t="s">
        <v>343</v>
      </c>
      <c r="B380" s="50" t="s">
        <v>138</v>
      </c>
      <c r="C380" s="86" t="s">
        <v>93</v>
      </c>
      <c r="D380" s="51" t="s">
        <v>13</v>
      </c>
      <c r="E380" s="120">
        <v>10</v>
      </c>
      <c r="F380" s="2"/>
    </row>
    <row r="381" spans="1:6" ht="12.75" customHeight="1">
      <c r="A381" s="35" t="s">
        <v>343</v>
      </c>
      <c r="B381" s="50" t="s">
        <v>138</v>
      </c>
      <c r="C381" s="86" t="s">
        <v>93</v>
      </c>
      <c r="D381" s="51" t="s">
        <v>163</v>
      </c>
      <c r="E381" s="120">
        <v>50</v>
      </c>
      <c r="F381" s="2"/>
    </row>
    <row r="382" spans="1:6" ht="12.75" customHeight="1">
      <c r="A382" s="35" t="s">
        <v>343</v>
      </c>
      <c r="B382" s="50" t="s">
        <v>138</v>
      </c>
      <c r="C382" s="86" t="s">
        <v>93</v>
      </c>
      <c r="D382" s="50" t="s">
        <v>372</v>
      </c>
      <c r="E382" s="121">
        <v>12</v>
      </c>
      <c r="F382" s="2"/>
    </row>
    <row r="383" spans="1:6" ht="12.75" customHeight="1">
      <c r="A383" s="35" t="s">
        <v>343</v>
      </c>
      <c r="B383" s="50" t="s">
        <v>138</v>
      </c>
      <c r="C383" s="86" t="s">
        <v>93</v>
      </c>
      <c r="D383" s="50" t="s">
        <v>373</v>
      </c>
      <c r="E383" s="121">
        <v>200</v>
      </c>
      <c r="F383" s="2"/>
    </row>
    <row r="384" spans="1:6" ht="12.75" customHeight="1">
      <c r="A384" s="35" t="s">
        <v>343</v>
      </c>
      <c r="B384" s="50" t="s">
        <v>138</v>
      </c>
      <c r="C384" s="86" t="s">
        <v>93</v>
      </c>
      <c r="D384" s="50" t="s">
        <v>374</v>
      </c>
      <c r="E384" s="120">
        <v>10</v>
      </c>
      <c r="F384" s="2"/>
    </row>
    <row r="385" spans="1:6" ht="12.75" customHeight="1">
      <c r="A385" s="35" t="s">
        <v>343</v>
      </c>
      <c r="B385" s="50" t="s">
        <v>138</v>
      </c>
      <c r="C385" s="86" t="s">
        <v>93</v>
      </c>
      <c r="D385" s="51" t="s">
        <v>231</v>
      </c>
      <c r="E385" s="120">
        <v>4</v>
      </c>
      <c r="F385" s="2"/>
    </row>
    <row r="386" spans="1:6" ht="12.75" customHeight="1">
      <c r="A386" s="35" t="s">
        <v>343</v>
      </c>
      <c r="B386" s="50" t="s">
        <v>138</v>
      </c>
      <c r="C386" s="86" t="s">
        <v>93</v>
      </c>
      <c r="D386" s="51" t="s">
        <v>230</v>
      </c>
      <c r="E386" s="120">
        <v>7</v>
      </c>
      <c r="F386" s="2"/>
    </row>
    <row r="387" spans="1:6" ht="12.75" customHeight="1">
      <c r="A387" s="35" t="s">
        <v>343</v>
      </c>
      <c r="B387" s="50" t="s">
        <v>138</v>
      </c>
      <c r="C387" s="86" t="s">
        <v>93</v>
      </c>
      <c r="D387" s="50" t="s">
        <v>375</v>
      </c>
      <c r="E387" s="121">
        <v>1</v>
      </c>
      <c r="F387" s="2"/>
    </row>
    <row r="388" spans="1:6" ht="12.75" customHeight="1">
      <c r="A388" s="35" t="s">
        <v>343</v>
      </c>
      <c r="B388" s="50" t="s">
        <v>138</v>
      </c>
      <c r="C388" s="86" t="s">
        <v>93</v>
      </c>
      <c r="D388" s="51" t="s">
        <v>376</v>
      </c>
      <c r="E388" s="120">
        <v>2</v>
      </c>
      <c r="F388" s="2"/>
    </row>
    <row r="389" spans="1:6" ht="12.75" customHeight="1">
      <c r="A389" s="105" t="s">
        <v>342</v>
      </c>
      <c r="B389" s="35" t="s">
        <v>138</v>
      </c>
      <c r="C389" s="86" t="s">
        <v>93</v>
      </c>
      <c r="D389" s="35" t="s">
        <v>380</v>
      </c>
      <c r="E389" s="143">
        <v>2</v>
      </c>
      <c r="F389" s="2"/>
    </row>
    <row r="390" spans="1:6" ht="12.75" customHeight="1">
      <c r="A390" s="35" t="s">
        <v>343</v>
      </c>
      <c r="B390" s="35" t="s">
        <v>138</v>
      </c>
      <c r="C390" s="86" t="s">
        <v>93</v>
      </c>
      <c r="D390" s="35" t="s">
        <v>385</v>
      </c>
      <c r="E390" s="143">
        <v>15</v>
      </c>
      <c r="F390" s="2"/>
    </row>
    <row r="391" spans="1:6" ht="12.75" customHeight="1">
      <c r="A391" s="105" t="s">
        <v>342</v>
      </c>
      <c r="B391" s="35" t="s">
        <v>138</v>
      </c>
      <c r="C391" s="86" t="s">
        <v>93</v>
      </c>
      <c r="D391" s="35" t="s">
        <v>387</v>
      </c>
      <c r="E391" s="143">
        <v>2</v>
      </c>
      <c r="F391" s="2"/>
    </row>
    <row r="392" spans="1:6" ht="12.75" customHeight="1">
      <c r="A392" s="109" t="s">
        <v>341</v>
      </c>
      <c r="B392" s="99" t="s">
        <v>138</v>
      </c>
      <c r="C392" s="86" t="s">
        <v>93</v>
      </c>
      <c r="D392" s="109" t="s">
        <v>388</v>
      </c>
      <c r="E392" s="122">
        <v>25</v>
      </c>
      <c r="F392" s="2"/>
    </row>
    <row r="393" spans="1:6" ht="12.75" customHeight="1">
      <c r="A393" s="109" t="s">
        <v>341</v>
      </c>
      <c r="B393" s="99" t="s">
        <v>138</v>
      </c>
      <c r="C393" s="86" t="s">
        <v>93</v>
      </c>
      <c r="D393" s="109" t="s">
        <v>389</v>
      </c>
      <c r="E393" s="122">
        <v>6</v>
      </c>
      <c r="F393" s="2"/>
    </row>
    <row r="394" spans="1:6" ht="12.75" customHeight="1">
      <c r="A394" s="35" t="s">
        <v>343</v>
      </c>
      <c r="B394" s="101" t="s">
        <v>138</v>
      </c>
      <c r="C394" s="86" t="s">
        <v>93</v>
      </c>
      <c r="D394" s="123" t="s">
        <v>396</v>
      </c>
      <c r="E394" s="144">
        <v>5</v>
      </c>
      <c r="F394" s="2"/>
    </row>
    <row r="395" spans="1:6" ht="12.75" customHeight="1">
      <c r="A395" s="35" t="s">
        <v>343</v>
      </c>
      <c r="B395" s="101" t="s">
        <v>138</v>
      </c>
      <c r="C395" s="86" t="s">
        <v>93</v>
      </c>
      <c r="D395" s="123" t="s">
        <v>397</v>
      </c>
      <c r="E395" s="144">
        <v>6</v>
      </c>
      <c r="F395" s="2"/>
    </row>
    <row r="396" spans="1:6" ht="12.75" customHeight="1">
      <c r="A396" s="35" t="s">
        <v>343</v>
      </c>
      <c r="B396" s="114" t="s">
        <v>138</v>
      </c>
      <c r="C396" s="86" t="s">
        <v>93</v>
      </c>
      <c r="D396" s="114" t="s">
        <v>74</v>
      </c>
      <c r="E396" s="144">
        <v>4</v>
      </c>
      <c r="F396" s="2"/>
    </row>
    <row r="397" spans="1:6" ht="12.75" customHeight="1">
      <c r="A397" s="35" t="s">
        <v>343</v>
      </c>
      <c r="B397" s="101" t="s">
        <v>138</v>
      </c>
      <c r="C397" s="86" t="s">
        <v>93</v>
      </c>
      <c r="D397" s="114" t="s">
        <v>398</v>
      </c>
      <c r="E397" s="144">
        <v>8</v>
      </c>
      <c r="F397" s="2"/>
    </row>
    <row r="398" spans="1:6" ht="12.75" customHeight="1">
      <c r="A398" s="35" t="s">
        <v>343</v>
      </c>
      <c r="B398" s="99" t="s">
        <v>138</v>
      </c>
      <c r="C398" s="86" t="s">
        <v>93</v>
      </c>
      <c r="D398" s="109" t="s">
        <v>399</v>
      </c>
      <c r="E398" s="122">
        <v>6</v>
      </c>
      <c r="F398" s="2"/>
    </row>
    <row r="399" spans="1:6" ht="12.75" customHeight="1">
      <c r="A399" s="35" t="s">
        <v>343</v>
      </c>
      <c r="B399" s="101" t="s">
        <v>138</v>
      </c>
      <c r="C399" s="86" t="s">
        <v>93</v>
      </c>
      <c r="D399" s="123" t="s">
        <v>400</v>
      </c>
      <c r="E399" s="122">
        <v>5</v>
      </c>
      <c r="F399" s="2"/>
    </row>
    <row r="400" spans="1:6" ht="12.75" customHeight="1">
      <c r="A400" s="35" t="s">
        <v>343</v>
      </c>
      <c r="B400" s="99" t="s">
        <v>138</v>
      </c>
      <c r="C400" s="86" t="s">
        <v>93</v>
      </c>
      <c r="D400" s="109" t="s">
        <v>401</v>
      </c>
      <c r="E400" s="122">
        <v>3</v>
      </c>
      <c r="F400" s="2"/>
    </row>
    <row r="401" spans="1:6" ht="12.75" customHeight="1">
      <c r="A401" s="35" t="s">
        <v>343</v>
      </c>
      <c r="B401" s="35" t="s">
        <v>138</v>
      </c>
      <c r="C401" s="86" t="s">
        <v>93</v>
      </c>
      <c r="D401" s="35" t="s">
        <v>413</v>
      </c>
      <c r="E401" s="143">
        <v>4</v>
      </c>
      <c r="F401" s="2"/>
    </row>
    <row r="402" spans="1:6" ht="12.75" customHeight="1">
      <c r="A402" s="35" t="s">
        <v>343</v>
      </c>
      <c r="B402" s="50" t="s">
        <v>138</v>
      </c>
      <c r="C402" s="86" t="s">
        <v>93</v>
      </c>
      <c r="D402" s="50" t="s">
        <v>1</v>
      </c>
      <c r="E402" s="120">
        <v>4.5</v>
      </c>
      <c r="F402" s="2"/>
    </row>
    <row r="403" spans="1:6" ht="12.75" customHeight="1">
      <c r="A403" s="35" t="s">
        <v>343</v>
      </c>
      <c r="B403" s="50" t="s">
        <v>138</v>
      </c>
      <c r="C403" s="86" t="s">
        <v>93</v>
      </c>
      <c r="D403" s="50" t="s">
        <v>2</v>
      </c>
      <c r="E403" s="120">
        <v>2</v>
      </c>
      <c r="F403" s="2"/>
    </row>
    <row r="404" spans="1:6" ht="12.75" customHeight="1">
      <c r="A404" s="35" t="s">
        <v>343</v>
      </c>
      <c r="B404" s="50" t="s">
        <v>138</v>
      </c>
      <c r="C404" s="86" t="s">
        <v>93</v>
      </c>
      <c r="D404" s="50" t="s">
        <v>417</v>
      </c>
      <c r="E404" s="120">
        <v>274</v>
      </c>
      <c r="F404" s="2"/>
    </row>
    <row r="405" spans="1:6" ht="12.75" customHeight="1">
      <c r="A405" s="35" t="s">
        <v>343</v>
      </c>
      <c r="B405" s="50" t="s">
        <v>138</v>
      </c>
      <c r="C405" s="86" t="s">
        <v>93</v>
      </c>
      <c r="D405" s="50" t="s">
        <v>17</v>
      </c>
      <c r="E405" s="120">
        <v>32</v>
      </c>
      <c r="F405" s="2"/>
    </row>
    <row r="406" spans="1:6" ht="12.75" customHeight="1">
      <c r="A406" s="35" t="s">
        <v>343</v>
      </c>
      <c r="B406" s="35" t="s">
        <v>138</v>
      </c>
      <c r="C406" s="86" t="s">
        <v>93</v>
      </c>
      <c r="D406" s="35" t="s">
        <v>435</v>
      </c>
      <c r="E406" s="143">
        <v>7</v>
      </c>
      <c r="F406" s="2"/>
    </row>
    <row r="407" spans="1:6" ht="12.75" customHeight="1">
      <c r="A407" s="35" t="s">
        <v>343</v>
      </c>
      <c r="B407" s="35" t="s">
        <v>138</v>
      </c>
      <c r="C407" s="86" t="s">
        <v>93</v>
      </c>
      <c r="D407" s="54" t="s">
        <v>436</v>
      </c>
      <c r="E407" s="120">
        <v>6</v>
      </c>
      <c r="F407" s="2"/>
    </row>
    <row r="408" spans="1:6" ht="12.75" customHeight="1">
      <c r="A408" s="35" t="s">
        <v>343</v>
      </c>
      <c r="B408" s="35" t="s">
        <v>138</v>
      </c>
      <c r="C408" s="86" t="s">
        <v>93</v>
      </c>
      <c r="D408" s="54" t="s">
        <v>437</v>
      </c>
      <c r="E408" s="143">
        <v>83</v>
      </c>
      <c r="F408" s="2"/>
    </row>
    <row r="409" spans="1:6" ht="12.75" customHeight="1">
      <c r="A409" s="35" t="s">
        <v>343</v>
      </c>
      <c r="B409" s="35" t="s">
        <v>138</v>
      </c>
      <c r="C409" s="86" t="s">
        <v>93</v>
      </c>
      <c r="D409" s="54" t="s">
        <v>438</v>
      </c>
      <c r="E409" s="143">
        <v>137</v>
      </c>
      <c r="F409" s="2"/>
    </row>
    <row r="410" spans="1:6" ht="12.75" customHeight="1">
      <c r="A410" s="35" t="s">
        <v>343</v>
      </c>
      <c r="B410" s="35" t="s">
        <v>138</v>
      </c>
      <c r="C410" s="86" t="s">
        <v>93</v>
      </c>
      <c r="D410" s="54" t="s">
        <v>439</v>
      </c>
      <c r="E410" s="120">
        <v>4</v>
      </c>
      <c r="F410" s="2"/>
    </row>
    <row r="411" spans="1:6" ht="12.75" customHeight="1">
      <c r="A411" s="35" t="s">
        <v>343</v>
      </c>
      <c r="B411" s="35" t="s">
        <v>138</v>
      </c>
      <c r="C411" s="86" t="s">
        <v>93</v>
      </c>
      <c r="D411" s="54" t="s">
        <v>440</v>
      </c>
      <c r="E411" s="143">
        <v>88</v>
      </c>
      <c r="F411" s="2"/>
    </row>
    <row r="412" spans="1:6" ht="12.75" customHeight="1">
      <c r="A412" s="35" t="s">
        <v>343</v>
      </c>
      <c r="B412" s="35" t="s">
        <v>138</v>
      </c>
      <c r="C412" s="86" t="s">
        <v>93</v>
      </c>
      <c r="D412" s="54" t="s">
        <v>73</v>
      </c>
      <c r="E412" s="120">
        <v>63</v>
      </c>
      <c r="F412" s="2"/>
    </row>
    <row r="413" spans="1:6" ht="12" customHeight="1">
      <c r="A413" s="35" t="s">
        <v>343</v>
      </c>
      <c r="B413" s="55" t="s">
        <v>138</v>
      </c>
      <c r="C413" s="86" t="s">
        <v>93</v>
      </c>
      <c r="D413" s="124" t="s">
        <v>441</v>
      </c>
      <c r="E413" s="143">
        <v>83</v>
      </c>
      <c r="F413" s="2"/>
    </row>
    <row r="414" spans="1:6" ht="12.75" customHeight="1">
      <c r="A414" s="35" t="s">
        <v>343</v>
      </c>
      <c r="B414" s="35" t="s">
        <v>138</v>
      </c>
      <c r="C414" s="86" t="s">
        <v>93</v>
      </c>
      <c r="D414" s="35" t="s">
        <v>18</v>
      </c>
      <c r="E414" s="120">
        <v>88</v>
      </c>
      <c r="F414" s="2"/>
    </row>
    <row r="415" spans="1:6" ht="12.75" customHeight="1">
      <c r="A415" s="35" t="s">
        <v>343</v>
      </c>
      <c r="B415" s="35" t="s">
        <v>138</v>
      </c>
      <c r="C415" s="86" t="s">
        <v>93</v>
      </c>
      <c r="D415" s="35" t="s">
        <v>442</v>
      </c>
      <c r="E415" s="120">
        <v>44</v>
      </c>
      <c r="F415" s="2"/>
    </row>
    <row r="416" spans="1:6" ht="12.75" customHeight="1">
      <c r="A416" s="35" t="s">
        <v>343</v>
      </c>
      <c r="B416" s="35" t="s">
        <v>138</v>
      </c>
      <c r="C416" s="86" t="s">
        <v>93</v>
      </c>
      <c r="D416" s="35" t="s">
        <v>443</v>
      </c>
      <c r="E416" s="120">
        <v>143</v>
      </c>
      <c r="F416" s="2"/>
    </row>
    <row r="417" spans="1:6" ht="12.75" customHeight="1">
      <c r="A417" s="35" t="s">
        <v>343</v>
      </c>
      <c r="B417" s="55" t="s">
        <v>138</v>
      </c>
      <c r="C417" s="86" t="s">
        <v>93</v>
      </c>
      <c r="D417" s="124" t="s">
        <v>444</v>
      </c>
      <c r="E417" s="143">
        <v>151</v>
      </c>
      <c r="F417" s="2"/>
    </row>
    <row r="418" spans="1:6" ht="12.75" customHeight="1">
      <c r="A418" s="105" t="s">
        <v>342</v>
      </c>
      <c r="B418" s="71" t="s">
        <v>138</v>
      </c>
      <c r="C418" s="86" t="s">
        <v>93</v>
      </c>
      <c r="D418" s="71" t="s">
        <v>458</v>
      </c>
      <c r="E418" s="146">
        <v>5</v>
      </c>
      <c r="F418" s="2"/>
    </row>
    <row r="419" spans="1:6" ht="12.75" customHeight="1">
      <c r="A419" s="35" t="s">
        <v>343</v>
      </c>
      <c r="B419" s="71" t="s">
        <v>138</v>
      </c>
      <c r="C419" s="86" t="s">
        <v>93</v>
      </c>
      <c r="D419" s="71" t="s">
        <v>460</v>
      </c>
      <c r="E419" s="121">
        <v>25</v>
      </c>
      <c r="F419" s="2"/>
    </row>
    <row r="420" spans="1:6" ht="12.75" customHeight="1">
      <c r="A420" s="35" t="s">
        <v>343</v>
      </c>
      <c r="B420" s="71" t="s">
        <v>138</v>
      </c>
      <c r="C420" s="86" t="s">
        <v>93</v>
      </c>
      <c r="D420" s="71" t="s">
        <v>461</v>
      </c>
      <c r="E420" s="121">
        <v>15</v>
      </c>
      <c r="F420" s="2"/>
    </row>
    <row r="421" spans="1:6" ht="12.75" customHeight="1">
      <c r="A421" s="35" t="s">
        <v>343</v>
      </c>
      <c r="B421" s="71" t="s">
        <v>138</v>
      </c>
      <c r="C421" s="86" t="s">
        <v>93</v>
      </c>
      <c r="D421" s="71" t="s">
        <v>462</v>
      </c>
      <c r="E421" s="146">
        <v>10</v>
      </c>
      <c r="F421" s="2"/>
    </row>
    <row r="422" spans="1:6" ht="12.75" customHeight="1">
      <c r="A422" s="35" t="s">
        <v>343</v>
      </c>
      <c r="B422" s="82" t="s">
        <v>138</v>
      </c>
      <c r="C422" s="86" t="s">
        <v>93</v>
      </c>
      <c r="D422" s="82" t="s">
        <v>463</v>
      </c>
      <c r="E422" s="146">
        <v>5</v>
      </c>
      <c r="F422" s="2"/>
    </row>
    <row r="423" spans="1:6" ht="12.75" customHeight="1">
      <c r="A423" s="35" t="s">
        <v>343</v>
      </c>
      <c r="B423" s="71" t="s">
        <v>138</v>
      </c>
      <c r="C423" s="86" t="s">
        <v>93</v>
      </c>
      <c r="D423" s="71" t="s">
        <v>464</v>
      </c>
      <c r="E423" s="121">
        <v>80</v>
      </c>
      <c r="F423" s="2"/>
    </row>
    <row r="424" spans="1:6" ht="12.75" customHeight="1">
      <c r="A424" s="35" t="s">
        <v>343</v>
      </c>
      <c r="B424" s="35" t="s">
        <v>138</v>
      </c>
      <c r="C424" s="86" t="s">
        <v>93</v>
      </c>
      <c r="D424" s="35" t="s">
        <v>3</v>
      </c>
      <c r="E424" s="120">
        <v>41</v>
      </c>
      <c r="F424" s="2"/>
    </row>
    <row r="425" spans="1:6" ht="12.75" customHeight="1">
      <c r="A425" s="35" t="s">
        <v>343</v>
      </c>
      <c r="B425" s="35" t="s">
        <v>138</v>
      </c>
      <c r="C425" s="86" t="s">
        <v>93</v>
      </c>
      <c r="D425" s="35" t="s">
        <v>4</v>
      </c>
      <c r="E425" s="120">
        <v>50</v>
      </c>
      <c r="F425" s="2"/>
    </row>
    <row r="426" spans="1:6" ht="12.75" customHeight="1">
      <c r="A426" s="35" t="s">
        <v>343</v>
      </c>
      <c r="B426" s="55" t="s">
        <v>138</v>
      </c>
      <c r="C426" s="86" t="s">
        <v>93</v>
      </c>
      <c r="D426" s="85" t="s">
        <v>481</v>
      </c>
      <c r="E426" s="121">
        <v>55</v>
      </c>
      <c r="F426" s="2"/>
    </row>
    <row r="427" spans="1:6" ht="12.75" customHeight="1">
      <c r="A427" s="55" t="s">
        <v>343</v>
      </c>
      <c r="B427" s="55" t="s">
        <v>138</v>
      </c>
      <c r="C427" s="86" t="s">
        <v>93</v>
      </c>
      <c r="D427" s="56" t="s">
        <v>240</v>
      </c>
      <c r="E427" s="121">
        <v>5</v>
      </c>
      <c r="F427" s="2"/>
    </row>
    <row r="428" spans="1:6" ht="12.75" customHeight="1">
      <c r="A428" s="55" t="s">
        <v>343</v>
      </c>
      <c r="B428" s="55" t="s">
        <v>138</v>
      </c>
      <c r="C428" s="86" t="s">
        <v>93</v>
      </c>
      <c r="D428" s="56" t="s">
        <v>16</v>
      </c>
      <c r="E428" s="121">
        <v>10</v>
      </c>
      <c r="F428" s="2"/>
    </row>
    <row r="429" spans="1:6" ht="12.75" customHeight="1">
      <c r="A429" s="35" t="s">
        <v>343</v>
      </c>
      <c r="B429" s="102" t="s">
        <v>138</v>
      </c>
      <c r="C429" s="86" t="s">
        <v>93</v>
      </c>
      <c r="D429" s="78" t="s">
        <v>500</v>
      </c>
      <c r="E429" s="121">
        <v>74</v>
      </c>
      <c r="F429" s="2"/>
    </row>
    <row r="430" spans="1:6" ht="12.75" customHeight="1">
      <c r="A430" s="35" t="s">
        <v>343</v>
      </c>
      <c r="B430" s="102" t="s">
        <v>138</v>
      </c>
      <c r="C430" s="86" t="s">
        <v>93</v>
      </c>
      <c r="D430" s="78" t="s">
        <v>32</v>
      </c>
      <c r="E430" s="121">
        <v>261</v>
      </c>
      <c r="F430" s="2"/>
    </row>
    <row r="431" spans="1:6" ht="12.75" customHeight="1">
      <c r="A431" s="35" t="s">
        <v>343</v>
      </c>
      <c r="B431" s="102" t="s">
        <v>138</v>
      </c>
      <c r="C431" s="86" t="s">
        <v>93</v>
      </c>
      <c r="D431" s="78" t="s">
        <v>64</v>
      </c>
      <c r="E431" s="121">
        <v>1</v>
      </c>
      <c r="F431" s="2"/>
    </row>
    <row r="432" spans="1:6" ht="12.75" customHeight="1">
      <c r="A432" s="105" t="s">
        <v>342</v>
      </c>
      <c r="B432" s="71" t="s">
        <v>138</v>
      </c>
      <c r="C432" s="86" t="s">
        <v>93</v>
      </c>
      <c r="D432" s="82" t="s">
        <v>503</v>
      </c>
      <c r="E432" s="121">
        <v>5</v>
      </c>
      <c r="F432" s="2"/>
    </row>
    <row r="433" spans="1:5" ht="12.75" customHeight="1">
      <c r="A433" s="35" t="s">
        <v>343</v>
      </c>
      <c r="B433" s="55" t="s">
        <v>138</v>
      </c>
      <c r="C433" s="86" t="s">
        <v>93</v>
      </c>
      <c r="D433" s="56" t="s">
        <v>505</v>
      </c>
      <c r="E433" s="121">
        <v>63</v>
      </c>
    </row>
    <row r="434" spans="1:5" ht="12.75" customHeight="1">
      <c r="A434" s="35" t="s">
        <v>343</v>
      </c>
      <c r="B434" s="71" t="s">
        <v>138</v>
      </c>
      <c r="C434" s="86" t="s">
        <v>93</v>
      </c>
      <c r="D434" s="82" t="s">
        <v>506</v>
      </c>
      <c r="E434" s="121">
        <v>25</v>
      </c>
    </row>
    <row r="435" spans="1:5" ht="12.75" customHeight="1">
      <c r="A435" s="35" t="s">
        <v>343</v>
      </c>
      <c r="B435" s="71" t="s">
        <v>138</v>
      </c>
      <c r="C435" s="86" t="s">
        <v>93</v>
      </c>
      <c r="D435" s="82" t="s">
        <v>14</v>
      </c>
      <c r="E435" s="121">
        <v>13</v>
      </c>
    </row>
    <row r="436" spans="1:5" ht="12.75" customHeight="1">
      <c r="A436" s="35" t="s">
        <v>343</v>
      </c>
      <c r="B436" s="71" t="s">
        <v>138</v>
      </c>
      <c r="C436" s="86" t="s">
        <v>93</v>
      </c>
      <c r="D436" s="82" t="s">
        <v>507</v>
      </c>
      <c r="E436" s="121">
        <v>1</v>
      </c>
    </row>
    <row r="437" spans="1:5" ht="12.75" customHeight="1">
      <c r="A437" s="35" t="s">
        <v>343</v>
      </c>
      <c r="B437" s="35" t="s">
        <v>349</v>
      </c>
      <c r="C437" s="86" t="s">
        <v>93</v>
      </c>
      <c r="D437" s="45" t="s">
        <v>534</v>
      </c>
      <c r="E437" s="120">
        <v>8478</v>
      </c>
    </row>
    <row r="438" spans="1:6" ht="12.75" customHeight="1">
      <c r="A438" s="82" t="s">
        <v>341</v>
      </c>
      <c r="B438" s="55" t="s">
        <v>347</v>
      </c>
      <c r="C438" s="86" t="s">
        <v>93</v>
      </c>
      <c r="D438" s="55" t="s">
        <v>351</v>
      </c>
      <c r="E438" s="142">
        <v>9</v>
      </c>
      <c r="F438" s="2"/>
    </row>
    <row r="439" spans="1:6" ht="12.75" customHeight="1">
      <c r="A439" s="105" t="s">
        <v>342</v>
      </c>
      <c r="B439" s="55" t="s">
        <v>347</v>
      </c>
      <c r="C439" s="86" t="s">
        <v>93</v>
      </c>
      <c r="D439" s="51" t="s">
        <v>361</v>
      </c>
      <c r="E439" s="120">
        <v>72</v>
      </c>
      <c r="F439" s="2"/>
    </row>
    <row r="440" spans="1:6" ht="12.75" customHeight="1">
      <c r="A440" s="105" t="s">
        <v>342</v>
      </c>
      <c r="B440" s="55" t="s">
        <v>347</v>
      </c>
      <c r="C440" s="86" t="s">
        <v>93</v>
      </c>
      <c r="D440" s="51" t="s">
        <v>239</v>
      </c>
      <c r="E440" s="120">
        <v>3</v>
      </c>
      <c r="F440" s="2"/>
    </row>
    <row r="441" spans="1:6" ht="12.75" customHeight="1">
      <c r="A441" s="105" t="s">
        <v>342</v>
      </c>
      <c r="B441" s="55" t="s">
        <v>347</v>
      </c>
      <c r="C441" s="86" t="s">
        <v>93</v>
      </c>
      <c r="D441" s="35" t="s">
        <v>381</v>
      </c>
      <c r="E441" s="143">
        <v>3</v>
      </c>
      <c r="F441" s="2"/>
    </row>
    <row r="442" spans="1:6" ht="12.75" customHeight="1">
      <c r="A442" s="105" t="s">
        <v>342</v>
      </c>
      <c r="B442" s="55" t="s">
        <v>347</v>
      </c>
      <c r="C442" s="86" t="s">
        <v>93</v>
      </c>
      <c r="D442" s="51" t="s">
        <v>382</v>
      </c>
      <c r="E442" s="120">
        <v>1</v>
      </c>
      <c r="F442" s="2"/>
    </row>
    <row r="443" spans="1:6" ht="12.75" customHeight="1">
      <c r="A443" s="105" t="s">
        <v>342</v>
      </c>
      <c r="B443" s="55" t="s">
        <v>347</v>
      </c>
      <c r="C443" s="86" t="s">
        <v>93</v>
      </c>
      <c r="D443" s="71" t="s">
        <v>420</v>
      </c>
      <c r="E443" s="145">
        <v>3</v>
      </c>
      <c r="F443" s="2"/>
    </row>
    <row r="444" spans="1:6" ht="12.75" customHeight="1">
      <c r="A444" s="105" t="s">
        <v>342</v>
      </c>
      <c r="B444" s="55" t="s">
        <v>347</v>
      </c>
      <c r="C444" s="86" t="s">
        <v>93</v>
      </c>
      <c r="D444" s="71" t="s">
        <v>421</v>
      </c>
      <c r="E444" s="145">
        <v>5</v>
      </c>
      <c r="F444" s="2"/>
    </row>
    <row r="445" spans="1:6" ht="12.75" customHeight="1">
      <c r="A445" s="105" t="s">
        <v>342</v>
      </c>
      <c r="B445" s="55" t="s">
        <v>347</v>
      </c>
      <c r="C445" s="86" t="s">
        <v>93</v>
      </c>
      <c r="D445" s="71" t="s">
        <v>432</v>
      </c>
      <c r="E445" s="145">
        <v>3</v>
      </c>
      <c r="F445" s="2"/>
    </row>
    <row r="446" spans="1:6" ht="12.75" customHeight="1">
      <c r="A446" s="105" t="s">
        <v>342</v>
      </c>
      <c r="B446" s="55" t="s">
        <v>347</v>
      </c>
      <c r="C446" s="86" t="s">
        <v>93</v>
      </c>
      <c r="D446" s="35" t="s">
        <v>281</v>
      </c>
      <c r="E446" s="143">
        <v>7</v>
      </c>
      <c r="F446" s="2"/>
    </row>
    <row r="447" spans="1:6" ht="12.75" customHeight="1">
      <c r="A447" s="78" t="s">
        <v>341</v>
      </c>
      <c r="B447" s="55" t="s">
        <v>347</v>
      </c>
      <c r="C447" s="86" t="s">
        <v>93</v>
      </c>
      <c r="D447" s="78" t="s">
        <v>33</v>
      </c>
      <c r="E447" s="121">
        <v>25</v>
      </c>
      <c r="F447" s="2"/>
    </row>
    <row r="448" spans="1:6" ht="12.75" customHeight="1">
      <c r="A448" s="105" t="s">
        <v>342</v>
      </c>
      <c r="B448" s="55" t="s">
        <v>347</v>
      </c>
      <c r="C448" s="86" t="s">
        <v>93</v>
      </c>
      <c r="D448" s="56" t="s">
        <v>59</v>
      </c>
      <c r="E448" s="121">
        <v>77</v>
      </c>
      <c r="F448" s="2"/>
    </row>
    <row r="449" spans="1:6" ht="12.75" customHeight="1">
      <c r="A449" s="56" t="s">
        <v>344</v>
      </c>
      <c r="B449" s="55" t="s">
        <v>347</v>
      </c>
      <c r="C449" s="86" t="s">
        <v>93</v>
      </c>
      <c r="D449" s="56" t="s">
        <v>70</v>
      </c>
      <c r="E449" s="121">
        <v>88</v>
      </c>
      <c r="F449" s="2"/>
    </row>
    <row r="450" spans="1:6" ht="12.75" customHeight="1">
      <c r="A450" s="105" t="s">
        <v>342</v>
      </c>
      <c r="B450" s="55" t="s">
        <v>347</v>
      </c>
      <c r="C450" s="86" t="s">
        <v>93</v>
      </c>
      <c r="D450" s="102" t="s">
        <v>478</v>
      </c>
      <c r="E450" s="147">
        <v>3</v>
      </c>
      <c r="F450" s="2"/>
    </row>
    <row r="451" spans="1:6" ht="12.75" customHeight="1">
      <c r="A451" s="105" t="s">
        <v>342</v>
      </c>
      <c r="B451" s="55" t="s">
        <v>347</v>
      </c>
      <c r="C451" s="86" t="s">
        <v>93</v>
      </c>
      <c r="D451" s="82" t="s">
        <v>167</v>
      </c>
      <c r="E451" s="121">
        <v>6</v>
      </c>
      <c r="F451" s="2"/>
    </row>
    <row r="452" spans="1:6" ht="12.75" customHeight="1">
      <c r="A452" s="105" t="s">
        <v>342</v>
      </c>
      <c r="B452" s="55" t="s">
        <v>347</v>
      </c>
      <c r="C452" s="86" t="s">
        <v>93</v>
      </c>
      <c r="D452" s="71" t="s">
        <v>168</v>
      </c>
      <c r="E452" s="121">
        <v>7</v>
      </c>
      <c r="F452" s="2"/>
    </row>
    <row r="453" spans="1:6" ht="12.75" customHeight="1">
      <c r="A453" s="105" t="s">
        <v>342</v>
      </c>
      <c r="B453" s="55" t="s">
        <v>347</v>
      </c>
      <c r="C453" s="86" t="s">
        <v>93</v>
      </c>
      <c r="D453" s="71" t="s">
        <v>169</v>
      </c>
      <c r="E453" s="121">
        <v>4</v>
      </c>
      <c r="F453" s="2"/>
    </row>
    <row r="454" spans="1:6" ht="12.75" customHeight="1">
      <c r="A454" s="105" t="s">
        <v>342</v>
      </c>
      <c r="B454" s="55" t="s">
        <v>347</v>
      </c>
      <c r="C454" s="86" t="s">
        <v>93</v>
      </c>
      <c r="D454" s="82" t="s">
        <v>170</v>
      </c>
      <c r="E454" s="121">
        <v>43</v>
      </c>
      <c r="F454" s="2"/>
    </row>
    <row r="455" spans="1:6" ht="12.75" customHeight="1">
      <c r="A455" s="105" t="s">
        <v>342</v>
      </c>
      <c r="B455" s="55" t="s">
        <v>347</v>
      </c>
      <c r="C455" s="86" t="s">
        <v>93</v>
      </c>
      <c r="D455" s="71" t="s">
        <v>171</v>
      </c>
      <c r="E455" s="121">
        <v>64</v>
      </c>
      <c r="F455" s="2"/>
    </row>
    <row r="456" spans="1:6" ht="12.75" customHeight="1">
      <c r="A456" s="105" t="s">
        <v>342</v>
      </c>
      <c r="B456" s="55" t="s">
        <v>347</v>
      </c>
      <c r="C456" s="86" t="s">
        <v>93</v>
      </c>
      <c r="D456" s="53" t="s">
        <v>483</v>
      </c>
      <c r="E456" s="121">
        <v>5</v>
      </c>
      <c r="F456" s="2"/>
    </row>
    <row r="457" spans="1:6" ht="12.75" customHeight="1">
      <c r="A457" s="105" t="s">
        <v>342</v>
      </c>
      <c r="B457" s="55" t="s">
        <v>347</v>
      </c>
      <c r="C457" s="86" t="s">
        <v>93</v>
      </c>
      <c r="D457" s="56" t="s">
        <v>76</v>
      </c>
      <c r="E457" s="121">
        <v>10</v>
      </c>
      <c r="F457" s="2"/>
    </row>
    <row r="458" spans="1:5" ht="12.75" customHeight="1">
      <c r="A458" s="82" t="s">
        <v>341</v>
      </c>
      <c r="B458" s="71" t="s">
        <v>136</v>
      </c>
      <c r="C458" s="86" t="s">
        <v>93</v>
      </c>
      <c r="D458" s="82" t="s">
        <v>34</v>
      </c>
      <c r="E458" s="69">
        <v>185</v>
      </c>
    </row>
    <row r="459" spans="1:5" ht="12.75" customHeight="1">
      <c r="A459" s="56" t="s">
        <v>341</v>
      </c>
      <c r="B459" s="55" t="s">
        <v>136</v>
      </c>
      <c r="C459" s="86" t="s">
        <v>93</v>
      </c>
      <c r="D459" s="56" t="s">
        <v>140</v>
      </c>
      <c r="E459" s="69">
        <v>500</v>
      </c>
    </row>
    <row r="460" spans="1:5" ht="12.75" customHeight="1">
      <c r="A460" s="128" t="s">
        <v>342</v>
      </c>
      <c r="B460" s="116" t="s">
        <v>136</v>
      </c>
      <c r="C460" s="86" t="s">
        <v>93</v>
      </c>
      <c r="D460" s="128" t="s">
        <v>656</v>
      </c>
      <c r="E460" s="69">
        <v>106</v>
      </c>
    </row>
    <row r="461" spans="1:5" ht="12.75" customHeight="1">
      <c r="A461" s="56" t="s">
        <v>342</v>
      </c>
      <c r="B461" s="115" t="s">
        <v>136</v>
      </c>
      <c r="C461" s="86" t="s">
        <v>93</v>
      </c>
      <c r="D461" s="82" t="s">
        <v>143</v>
      </c>
      <c r="E461" s="127">
        <v>9</v>
      </c>
    </row>
    <row r="462" spans="1:6" ht="12.75" customHeight="1">
      <c r="A462" s="35" t="s">
        <v>343</v>
      </c>
      <c r="B462" s="35" t="s">
        <v>88</v>
      </c>
      <c r="C462" s="86" t="s">
        <v>93</v>
      </c>
      <c r="D462" s="45" t="s">
        <v>363</v>
      </c>
      <c r="E462" s="143">
        <v>350</v>
      </c>
      <c r="F462" s="2"/>
    </row>
    <row r="463" spans="1:6" ht="12.75" customHeight="1">
      <c r="A463" s="35" t="s">
        <v>343</v>
      </c>
      <c r="B463" s="50" t="s">
        <v>88</v>
      </c>
      <c r="C463" s="86" t="s">
        <v>93</v>
      </c>
      <c r="D463" s="51" t="s">
        <v>364</v>
      </c>
      <c r="E463" s="120">
        <v>45</v>
      </c>
      <c r="F463" s="2"/>
    </row>
    <row r="464" spans="1:6" ht="12.75" customHeight="1">
      <c r="A464" s="70" t="s">
        <v>341</v>
      </c>
      <c r="B464" s="35" t="s">
        <v>88</v>
      </c>
      <c r="C464" s="86" t="s">
        <v>93</v>
      </c>
      <c r="D464" s="35" t="s">
        <v>377</v>
      </c>
      <c r="E464" s="120">
        <v>1</v>
      </c>
      <c r="F464" s="2"/>
    </row>
    <row r="465" spans="1:6" ht="12.75" customHeight="1">
      <c r="A465" s="35" t="s">
        <v>343</v>
      </c>
      <c r="B465" s="82" t="s">
        <v>88</v>
      </c>
      <c r="C465" s="86" t="s">
        <v>93</v>
      </c>
      <c r="D465" s="50" t="s">
        <v>418</v>
      </c>
      <c r="E465" s="120">
        <v>7</v>
      </c>
      <c r="F465" s="2"/>
    </row>
    <row r="466" spans="1:6" ht="12.75" customHeight="1">
      <c r="A466" s="105" t="s">
        <v>342</v>
      </c>
      <c r="B466" s="71" t="s">
        <v>88</v>
      </c>
      <c r="C466" s="86" t="s">
        <v>93</v>
      </c>
      <c r="D466" s="71" t="s">
        <v>135</v>
      </c>
      <c r="E466" s="146">
        <v>1600</v>
      </c>
      <c r="F466" s="2"/>
    </row>
    <row r="467" spans="1:6" ht="12.75" customHeight="1">
      <c r="A467" s="105" t="s">
        <v>342</v>
      </c>
      <c r="B467" s="71" t="s">
        <v>88</v>
      </c>
      <c r="C467" s="86" t="s">
        <v>93</v>
      </c>
      <c r="D467" s="71" t="s">
        <v>459</v>
      </c>
      <c r="E467" s="121">
        <v>40.5</v>
      </c>
      <c r="F467" s="2"/>
    </row>
    <row r="468" spans="1:6" ht="12.75" customHeight="1">
      <c r="A468" s="35" t="s">
        <v>343</v>
      </c>
      <c r="B468" s="55" t="s">
        <v>88</v>
      </c>
      <c r="C468" s="86" t="s">
        <v>93</v>
      </c>
      <c r="D468" s="85" t="s">
        <v>482</v>
      </c>
      <c r="E468" s="121">
        <v>45</v>
      </c>
      <c r="F468" s="2"/>
    </row>
    <row r="469" spans="1:6" ht="12.75" customHeight="1">
      <c r="A469" s="55" t="s">
        <v>341</v>
      </c>
      <c r="B469" s="55" t="s">
        <v>88</v>
      </c>
      <c r="C469" s="86" t="s">
        <v>93</v>
      </c>
      <c r="D469" s="110" t="s">
        <v>485</v>
      </c>
      <c r="E469" s="121">
        <v>4</v>
      </c>
      <c r="F469" s="2"/>
    </row>
    <row r="470" spans="1:6" ht="12.75" customHeight="1">
      <c r="A470" s="110" t="s">
        <v>342</v>
      </c>
      <c r="B470" s="103" t="s">
        <v>88</v>
      </c>
      <c r="C470" s="86" t="s">
        <v>93</v>
      </c>
      <c r="D470" s="110" t="s">
        <v>491</v>
      </c>
      <c r="E470" s="144">
        <v>1</v>
      </c>
      <c r="F470" s="2"/>
    </row>
    <row r="471" spans="1:6" ht="12.75" customHeight="1">
      <c r="A471" s="55" t="s">
        <v>343</v>
      </c>
      <c r="B471" s="56" t="s">
        <v>88</v>
      </c>
      <c r="C471" s="86" t="s">
        <v>93</v>
      </c>
      <c r="D471" s="56" t="s">
        <v>20</v>
      </c>
      <c r="E471" s="121">
        <v>51</v>
      </c>
      <c r="F471" s="2"/>
    </row>
    <row r="472" spans="1:6" ht="12.75" customHeight="1">
      <c r="A472" s="55" t="s">
        <v>343</v>
      </c>
      <c r="B472" s="56" t="s">
        <v>88</v>
      </c>
      <c r="C472" s="86" t="s">
        <v>93</v>
      </c>
      <c r="D472" s="56" t="s">
        <v>21</v>
      </c>
      <c r="E472" s="121">
        <v>6</v>
      </c>
      <c r="F472" s="2"/>
    </row>
    <row r="473" spans="1:6" ht="12.75" customHeight="1">
      <c r="A473" s="82" t="s">
        <v>343</v>
      </c>
      <c r="B473" s="116" t="s">
        <v>88</v>
      </c>
      <c r="C473" s="86" t="s">
        <v>93</v>
      </c>
      <c r="D473" s="82" t="s">
        <v>233</v>
      </c>
      <c r="E473" s="121">
        <v>4</v>
      </c>
      <c r="F473" s="2"/>
    </row>
    <row r="474" spans="1:6" ht="12.75" customHeight="1">
      <c r="A474" s="105" t="s">
        <v>342</v>
      </c>
      <c r="B474" s="82" t="s">
        <v>88</v>
      </c>
      <c r="C474" s="86" t="s">
        <v>93</v>
      </c>
      <c r="D474" s="82" t="s">
        <v>71</v>
      </c>
      <c r="E474" s="121">
        <v>20</v>
      </c>
      <c r="F474" s="2"/>
    </row>
    <row r="475" spans="1:6" ht="12.75" customHeight="1">
      <c r="A475" s="105" t="s">
        <v>342</v>
      </c>
      <c r="B475" s="56" t="s">
        <v>88</v>
      </c>
      <c r="C475" s="86" t="s">
        <v>93</v>
      </c>
      <c r="D475" s="56" t="s">
        <v>504</v>
      </c>
      <c r="E475" s="121">
        <v>300</v>
      </c>
      <c r="F475" s="2"/>
    </row>
    <row r="476" spans="1:5" ht="12.75" customHeight="1">
      <c r="A476" s="35" t="s">
        <v>343</v>
      </c>
      <c r="B476" s="82" t="s">
        <v>88</v>
      </c>
      <c r="C476" s="86" t="s">
        <v>93</v>
      </c>
      <c r="D476" s="82" t="s">
        <v>508</v>
      </c>
      <c r="E476" s="121">
        <v>5</v>
      </c>
    </row>
    <row r="477" spans="1:5" ht="12.75" customHeight="1">
      <c r="A477" s="35" t="s">
        <v>343</v>
      </c>
      <c r="B477" s="56" t="s">
        <v>88</v>
      </c>
      <c r="C477" s="86" t="s">
        <v>93</v>
      </c>
      <c r="D477" s="56" t="s">
        <v>509</v>
      </c>
      <c r="E477" s="121">
        <v>30</v>
      </c>
    </row>
    <row r="478" spans="1:5" ht="12.75" customHeight="1">
      <c r="A478" s="35" t="s">
        <v>343</v>
      </c>
      <c r="B478" s="56" t="s">
        <v>88</v>
      </c>
      <c r="C478" s="86" t="s">
        <v>93</v>
      </c>
      <c r="D478" s="56" t="s">
        <v>142</v>
      </c>
      <c r="E478" s="121">
        <v>15</v>
      </c>
    </row>
    <row r="479" spans="1:5" ht="12.75" customHeight="1">
      <c r="A479" s="35" t="s">
        <v>343</v>
      </c>
      <c r="B479" s="82" t="s">
        <v>88</v>
      </c>
      <c r="C479" s="86" t="s">
        <v>93</v>
      </c>
      <c r="D479" s="82" t="s">
        <v>510</v>
      </c>
      <c r="E479" s="121">
        <v>40</v>
      </c>
    </row>
    <row r="480" spans="1:5" ht="12.75" customHeight="1">
      <c r="A480" s="111" t="s">
        <v>341</v>
      </c>
      <c r="B480" s="106" t="s">
        <v>88</v>
      </c>
      <c r="C480" s="86" t="s">
        <v>93</v>
      </c>
      <c r="D480" s="111" t="s">
        <v>284</v>
      </c>
      <c r="E480" s="129">
        <v>600</v>
      </c>
    </row>
    <row r="481" spans="1:5" ht="12.75" customHeight="1">
      <c r="A481" s="111" t="s">
        <v>342</v>
      </c>
      <c r="B481" s="106" t="s">
        <v>88</v>
      </c>
      <c r="C481" s="86" t="s">
        <v>93</v>
      </c>
      <c r="D481" s="106" t="s">
        <v>526</v>
      </c>
      <c r="E481" s="150">
        <v>100</v>
      </c>
    </row>
    <row r="482" spans="1:5" ht="12.75" customHeight="1">
      <c r="A482" s="106" t="s">
        <v>343</v>
      </c>
      <c r="B482" s="106" t="s">
        <v>88</v>
      </c>
      <c r="C482" s="86" t="s">
        <v>93</v>
      </c>
      <c r="D482" s="111" t="s">
        <v>285</v>
      </c>
      <c r="E482" s="129">
        <v>80</v>
      </c>
    </row>
    <row r="483" spans="1:5" ht="12.75" customHeight="1">
      <c r="A483" s="105" t="s">
        <v>345</v>
      </c>
      <c r="B483" s="105" t="s">
        <v>631</v>
      </c>
      <c r="C483" s="86" t="s">
        <v>93</v>
      </c>
      <c r="D483" s="105" t="s">
        <v>519</v>
      </c>
      <c r="E483" s="148">
        <v>1665</v>
      </c>
    </row>
    <row r="484" spans="1:6" ht="12.75" customHeight="1">
      <c r="A484" s="105" t="s">
        <v>342</v>
      </c>
      <c r="B484" s="50" t="s">
        <v>137</v>
      </c>
      <c r="C484" s="86" t="s">
        <v>93</v>
      </c>
      <c r="D484" s="51" t="s">
        <v>330</v>
      </c>
      <c r="E484" s="120">
        <v>50</v>
      </c>
      <c r="F484" s="2"/>
    </row>
    <row r="485" spans="1:6" ht="12.75" customHeight="1">
      <c r="A485" s="105" t="s">
        <v>342</v>
      </c>
      <c r="B485" s="50" t="s">
        <v>137</v>
      </c>
      <c r="C485" s="86" t="s">
        <v>93</v>
      </c>
      <c r="D485" s="45" t="s">
        <v>286</v>
      </c>
      <c r="E485" s="121">
        <v>15</v>
      </c>
      <c r="F485" s="2"/>
    </row>
    <row r="486" spans="1:6" ht="12.75" customHeight="1">
      <c r="A486" s="105" t="s">
        <v>342</v>
      </c>
      <c r="B486" s="50" t="s">
        <v>137</v>
      </c>
      <c r="C486" s="86" t="s">
        <v>93</v>
      </c>
      <c r="D486" s="53" t="s">
        <v>358</v>
      </c>
      <c r="E486" s="121">
        <v>5</v>
      </c>
      <c r="F486" s="2"/>
    </row>
    <row r="487" spans="1:6" ht="12.75" customHeight="1">
      <c r="A487" s="105" t="s">
        <v>342</v>
      </c>
      <c r="B487" s="50" t="s">
        <v>137</v>
      </c>
      <c r="C487" s="86" t="s">
        <v>93</v>
      </c>
      <c r="D487" s="51" t="s">
        <v>367</v>
      </c>
      <c r="E487" s="120">
        <v>60</v>
      </c>
      <c r="F487" s="2"/>
    </row>
    <row r="488" spans="1:6" ht="12.75" customHeight="1">
      <c r="A488" s="105" t="s">
        <v>342</v>
      </c>
      <c r="B488" s="50" t="s">
        <v>137</v>
      </c>
      <c r="C488" s="86" t="s">
        <v>93</v>
      </c>
      <c r="D488" s="51" t="s">
        <v>287</v>
      </c>
      <c r="E488" s="120">
        <v>45</v>
      </c>
      <c r="F488" s="2"/>
    </row>
    <row r="489" spans="1:6" ht="12.75" customHeight="1">
      <c r="A489" s="105" t="s">
        <v>342</v>
      </c>
      <c r="B489" s="50" t="s">
        <v>137</v>
      </c>
      <c r="C489" s="86" t="s">
        <v>93</v>
      </c>
      <c r="D489" s="51" t="s">
        <v>288</v>
      </c>
      <c r="E489" s="120">
        <v>62</v>
      </c>
      <c r="F489" s="2"/>
    </row>
    <row r="490" spans="1:6" ht="12.75" customHeight="1">
      <c r="A490" s="105" t="s">
        <v>342</v>
      </c>
      <c r="B490" s="71" t="s">
        <v>137</v>
      </c>
      <c r="C490" s="86" t="s">
        <v>93</v>
      </c>
      <c r="D490" s="82" t="s">
        <v>289</v>
      </c>
      <c r="E490" s="121">
        <v>66</v>
      </c>
      <c r="F490" s="2"/>
    </row>
    <row r="491" spans="1:6" ht="12.75" customHeight="1">
      <c r="A491" s="105" t="s">
        <v>342</v>
      </c>
      <c r="B491" s="35" t="s">
        <v>137</v>
      </c>
      <c r="C491" s="86" t="s">
        <v>93</v>
      </c>
      <c r="D491" s="35" t="s">
        <v>290</v>
      </c>
      <c r="E491" s="120">
        <v>13</v>
      </c>
      <c r="F491" s="2"/>
    </row>
    <row r="492" spans="1:6" ht="12.75" customHeight="1">
      <c r="A492" s="105" t="s">
        <v>342</v>
      </c>
      <c r="B492" s="100" t="s">
        <v>137</v>
      </c>
      <c r="C492" s="86" t="s">
        <v>93</v>
      </c>
      <c r="D492" s="109" t="s">
        <v>62</v>
      </c>
      <c r="E492" s="122">
        <v>25</v>
      </c>
      <c r="F492" s="2"/>
    </row>
    <row r="493" spans="1:6" ht="12.75" customHeight="1">
      <c r="A493" s="105" t="s">
        <v>342</v>
      </c>
      <c r="B493" s="53" t="s">
        <v>137</v>
      </c>
      <c r="C493" s="86" t="s">
        <v>93</v>
      </c>
      <c r="D493" s="54" t="s">
        <v>37</v>
      </c>
      <c r="E493" s="120">
        <v>31</v>
      </c>
      <c r="F493" s="2"/>
    </row>
    <row r="494" spans="1:6" ht="12.75" customHeight="1">
      <c r="A494" s="105" t="s">
        <v>342</v>
      </c>
      <c r="B494" s="56" t="s">
        <v>137</v>
      </c>
      <c r="C494" s="86" t="s">
        <v>93</v>
      </c>
      <c r="D494" s="56" t="s">
        <v>465</v>
      </c>
      <c r="E494" s="121">
        <v>35</v>
      </c>
      <c r="F494" s="2"/>
    </row>
    <row r="495" spans="1:6" ht="12.75" customHeight="1">
      <c r="A495" s="105" t="s">
        <v>342</v>
      </c>
      <c r="B495" s="56" t="s">
        <v>137</v>
      </c>
      <c r="C495" s="86" t="s">
        <v>93</v>
      </c>
      <c r="D495" s="56" t="s">
        <v>291</v>
      </c>
      <c r="E495" s="121">
        <v>56</v>
      </c>
      <c r="F495" s="2"/>
    </row>
    <row r="496" spans="1:6" ht="12.75" customHeight="1">
      <c r="A496" s="82" t="s">
        <v>341</v>
      </c>
      <c r="B496" s="102" t="s">
        <v>137</v>
      </c>
      <c r="C496" s="86" t="s">
        <v>93</v>
      </c>
      <c r="D496" s="85" t="s">
        <v>474</v>
      </c>
      <c r="E496" s="121">
        <v>25</v>
      </c>
      <c r="F496" s="2"/>
    </row>
    <row r="497" spans="1:6" ht="12.75" customHeight="1">
      <c r="A497" s="105" t="s">
        <v>342</v>
      </c>
      <c r="B497" s="102" t="s">
        <v>137</v>
      </c>
      <c r="C497" s="86" t="s">
        <v>93</v>
      </c>
      <c r="D497" s="85" t="s">
        <v>475</v>
      </c>
      <c r="E497" s="121">
        <v>30</v>
      </c>
      <c r="F497" s="2"/>
    </row>
    <row r="498" spans="1:7" ht="12.75" customHeight="1">
      <c r="A498" s="55" t="s">
        <v>342</v>
      </c>
      <c r="B498" s="55" t="s">
        <v>137</v>
      </c>
      <c r="C498" s="86" t="s">
        <v>93</v>
      </c>
      <c r="D498" s="56" t="s">
        <v>292</v>
      </c>
      <c r="E498" s="121">
        <v>3</v>
      </c>
      <c r="F498" s="2"/>
      <c r="G498" s="43"/>
    </row>
    <row r="499" spans="1:6" ht="12.75" customHeight="1">
      <c r="A499" s="45" t="s">
        <v>344</v>
      </c>
      <c r="B499" s="55" t="s">
        <v>137</v>
      </c>
      <c r="C499" s="86" t="s">
        <v>93</v>
      </c>
      <c r="D499" s="56" t="s">
        <v>293</v>
      </c>
      <c r="E499" s="121">
        <v>47</v>
      </c>
      <c r="F499" s="2"/>
    </row>
    <row r="500" spans="1:5" ht="12.75" customHeight="1">
      <c r="A500" s="71" t="s">
        <v>342</v>
      </c>
      <c r="B500" s="71" t="s">
        <v>137</v>
      </c>
      <c r="C500" s="86" t="s">
        <v>93</v>
      </c>
      <c r="D500" s="71" t="s">
        <v>511</v>
      </c>
      <c r="E500" s="145">
        <v>25</v>
      </c>
    </row>
    <row r="501" spans="1:5" ht="12.75" customHeight="1">
      <c r="A501" s="56" t="s">
        <v>342</v>
      </c>
      <c r="B501" s="55" t="s">
        <v>137</v>
      </c>
      <c r="C501" s="86" t="s">
        <v>93</v>
      </c>
      <c r="D501" s="82" t="s">
        <v>512</v>
      </c>
      <c r="E501" s="145">
        <v>20</v>
      </c>
    </row>
    <row r="502" spans="1:5" ht="12.75" customHeight="1">
      <c r="A502" s="82" t="s">
        <v>341</v>
      </c>
      <c r="B502" s="71" t="s">
        <v>137</v>
      </c>
      <c r="C502" s="86" t="s">
        <v>93</v>
      </c>
      <c r="D502" s="82" t="s">
        <v>22</v>
      </c>
      <c r="E502" s="69">
        <v>120</v>
      </c>
    </row>
    <row r="503" spans="1:5" ht="12.75" customHeight="1">
      <c r="A503" s="112" t="s">
        <v>342</v>
      </c>
      <c r="B503" s="107" t="s">
        <v>137</v>
      </c>
      <c r="C503" s="86" t="s">
        <v>93</v>
      </c>
      <c r="D503" s="130" t="s">
        <v>527</v>
      </c>
      <c r="E503" s="151">
        <v>28</v>
      </c>
    </row>
    <row r="504" spans="1:5" ht="12.75" customHeight="1">
      <c r="A504" s="111" t="s">
        <v>344</v>
      </c>
      <c r="B504" s="106" t="s">
        <v>294</v>
      </c>
      <c r="C504" s="86" t="s">
        <v>93</v>
      </c>
      <c r="D504" s="106" t="s">
        <v>295</v>
      </c>
      <c r="E504" s="150">
        <v>30</v>
      </c>
    </row>
    <row r="505" spans="1:5" ht="12.75" customHeight="1">
      <c r="A505" s="112" t="s">
        <v>344</v>
      </c>
      <c r="B505" s="107" t="s">
        <v>137</v>
      </c>
      <c r="C505" s="86" t="s">
        <v>93</v>
      </c>
      <c r="D505" s="130" t="s">
        <v>531</v>
      </c>
      <c r="E505" s="151">
        <v>75</v>
      </c>
    </row>
    <row r="506" spans="1:5" ht="12.75" customHeight="1">
      <c r="A506" s="112" t="s">
        <v>344</v>
      </c>
      <c r="B506" s="107" t="s">
        <v>137</v>
      </c>
      <c r="C506" s="86" t="s">
        <v>93</v>
      </c>
      <c r="D506" s="130" t="s">
        <v>532</v>
      </c>
      <c r="E506" s="151">
        <v>18</v>
      </c>
    </row>
    <row r="507" spans="1:5" ht="12.75" customHeight="1">
      <c r="A507" s="112" t="s">
        <v>344</v>
      </c>
      <c r="B507" s="107" t="s">
        <v>137</v>
      </c>
      <c r="C507" s="86" t="s">
        <v>93</v>
      </c>
      <c r="D507" s="130" t="s">
        <v>533</v>
      </c>
      <c r="E507" s="151">
        <v>4</v>
      </c>
    </row>
    <row r="508" spans="1:6" ht="12.75" customHeight="1">
      <c r="A508" s="105" t="s">
        <v>342</v>
      </c>
      <c r="B508" s="99" t="s">
        <v>117</v>
      </c>
      <c r="C508" s="86" t="s">
        <v>93</v>
      </c>
      <c r="D508" s="109" t="s">
        <v>296</v>
      </c>
      <c r="E508" s="122">
        <v>7</v>
      </c>
      <c r="F508" s="2"/>
    </row>
    <row r="509" spans="1:6" ht="12.75" customHeight="1">
      <c r="A509" s="105" t="s">
        <v>342</v>
      </c>
      <c r="B509" s="99" t="s">
        <v>117</v>
      </c>
      <c r="C509" s="86" t="s">
        <v>93</v>
      </c>
      <c r="D509" s="109" t="s">
        <v>393</v>
      </c>
      <c r="E509" s="144">
        <v>10</v>
      </c>
      <c r="F509" s="2"/>
    </row>
    <row r="510" spans="1:6" ht="12.75" customHeight="1">
      <c r="A510" s="105" t="s">
        <v>342</v>
      </c>
      <c r="B510" s="56" t="s">
        <v>117</v>
      </c>
      <c r="C510" s="86" t="s">
        <v>93</v>
      </c>
      <c r="D510" s="56" t="s">
        <v>466</v>
      </c>
      <c r="E510" s="121">
        <v>123</v>
      </c>
      <c r="F510" s="2"/>
    </row>
    <row r="511" spans="1:6" ht="12.75" customHeight="1">
      <c r="A511" s="105" t="s">
        <v>342</v>
      </c>
      <c r="B511" s="168" t="s">
        <v>117</v>
      </c>
      <c r="C511" s="86" t="s">
        <v>93</v>
      </c>
      <c r="D511" s="85" t="s">
        <v>479</v>
      </c>
      <c r="E511" s="121">
        <v>1</v>
      </c>
      <c r="F511" s="2"/>
    </row>
    <row r="512" spans="1:5" ht="12.75" customHeight="1">
      <c r="A512" s="56" t="s">
        <v>342</v>
      </c>
      <c r="B512" s="115" t="s">
        <v>117</v>
      </c>
      <c r="C512" s="86" t="s">
        <v>93</v>
      </c>
      <c r="D512" s="82" t="s">
        <v>516</v>
      </c>
      <c r="E512" s="127">
        <v>17</v>
      </c>
    </row>
    <row r="513" spans="1:5" ht="12.75" customHeight="1">
      <c r="A513" s="111" t="s">
        <v>342</v>
      </c>
      <c r="B513" s="169" t="s">
        <v>117</v>
      </c>
      <c r="C513" s="86" t="s">
        <v>93</v>
      </c>
      <c r="D513" s="106" t="s">
        <v>522</v>
      </c>
      <c r="E513" s="150">
        <v>50</v>
      </c>
    </row>
    <row r="514" spans="1:6" ht="12.75" customHeight="1">
      <c r="A514" s="105" t="s">
        <v>342</v>
      </c>
      <c r="B514" s="104" t="s">
        <v>48</v>
      </c>
      <c r="C514" s="86" t="s">
        <v>93</v>
      </c>
      <c r="D514" s="45" t="s">
        <v>146</v>
      </c>
      <c r="E514" s="120">
        <v>8</v>
      </c>
      <c r="F514" s="2"/>
    </row>
    <row r="515" spans="1:6" ht="12.75" customHeight="1">
      <c r="A515" s="51" t="s">
        <v>341</v>
      </c>
      <c r="B515" s="116" t="s">
        <v>48</v>
      </c>
      <c r="C515" s="86" t="s">
        <v>93</v>
      </c>
      <c r="D515" s="51" t="s">
        <v>23</v>
      </c>
      <c r="E515" s="120">
        <v>3</v>
      </c>
      <c r="F515" s="2"/>
    </row>
    <row r="516" spans="1:6" ht="12.75" customHeight="1">
      <c r="A516" s="105" t="s">
        <v>342</v>
      </c>
      <c r="B516" s="116" t="s">
        <v>48</v>
      </c>
      <c r="C516" s="86" t="s">
        <v>93</v>
      </c>
      <c r="D516" s="50" t="s">
        <v>24</v>
      </c>
      <c r="E516" s="121">
        <v>10</v>
      </c>
      <c r="F516" s="2"/>
    </row>
    <row r="517" spans="1:6" ht="12.75" customHeight="1">
      <c r="A517" s="105" t="s">
        <v>342</v>
      </c>
      <c r="B517" s="104" t="s">
        <v>48</v>
      </c>
      <c r="C517" s="86" t="s">
        <v>93</v>
      </c>
      <c r="D517" s="35" t="s">
        <v>383</v>
      </c>
      <c r="E517" s="143">
        <v>1</v>
      </c>
      <c r="F517" s="2"/>
    </row>
    <row r="518" spans="1:6" ht="12.75" customHeight="1">
      <c r="A518" s="105" t="s">
        <v>342</v>
      </c>
      <c r="B518" s="117" t="s">
        <v>48</v>
      </c>
      <c r="C518" s="86" t="s">
        <v>93</v>
      </c>
      <c r="D518" s="35" t="s">
        <v>297</v>
      </c>
      <c r="E518" s="120">
        <v>1</v>
      </c>
      <c r="F518" s="2"/>
    </row>
    <row r="519" spans="1:6" ht="12.75" customHeight="1">
      <c r="A519" s="105" t="s">
        <v>342</v>
      </c>
      <c r="B519" s="104" t="s">
        <v>48</v>
      </c>
      <c r="C519" s="86" t="s">
        <v>93</v>
      </c>
      <c r="D519" s="104" t="s">
        <v>298</v>
      </c>
      <c r="E519" s="120">
        <v>2</v>
      </c>
      <c r="F519" s="2"/>
    </row>
    <row r="520" spans="1:6" ht="12.75" customHeight="1">
      <c r="A520" s="105" t="s">
        <v>342</v>
      </c>
      <c r="B520" s="104" t="s">
        <v>48</v>
      </c>
      <c r="C520" s="86" t="s">
        <v>93</v>
      </c>
      <c r="D520" s="35" t="s">
        <v>384</v>
      </c>
      <c r="E520" s="143">
        <v>1</v>
      </c>
      <c r="F520" s="2"/>
    </row>
    <row r="521" spans="1:6" ht="12.75" customHeight="1">
      <c r="A521" s="105" t="s">
        <v>342</v>
      </c>
      <c r="B521" s="35" t="s">
        <v>48</v>
      </c>
      <c r="C521" s="86" t="s">
        <v>93</v>
      </c>
      <c r="D521" s="35" t="s">
        <v>299</v>
      </c>
      <c r="E521" s="120">
        <v>2</v>
      </c>
      <c r="F521" s="2"/>
    </row>
    <row r="522" spans="1:6" ht="12.75" customHeight="1">
      <c r="A522" s="105" t="s">
        <v>342</v>
      </c>
      <c r="B522" s="99" t="s">
        <v>48</v>
      </c>
      <c r="C522" s="86" t="s">
        <v>93</v>
      </c>
      <c r="D522" s="109" t="s">
        <v>394</v>
      </c>
      <c r="E522" s="122">
        <v>13</v>
      </c>
      <c r="F522" s="2"/>
    </row>
    <row r="523" spans="1:6" ht="12.75" customHeight="1">
      <c r="A523" s="105" t="s">
        <v>342</v>
      </c>
      <c r="B523" s="99" t="s">
        <v>48</v>
      </c>
      <c r="C523" s="86" t="s">
        <v>93</v>
      </c>
      <c r="D523" s="109" t="s">
        <v>395</v>
      </c>
      <c r="E523" s="122">
        <v>7</v>
      </c>
      <c r="F523" s="2"/>
    </row>
    <row r="524" spans="1:6" ht="12.75" customHeight="1">
      <c r="A524" s="105" t="s">
        <v>342</v>
      </c>
      <c r="B524" s="50" t="s">
        <v>48</v>
      </c>
      <c r="C524" s="86" t="s">
        <v>93</v>
      </c>
      <c r="D524" s="45" t="s">
        <v>410</v>
      </c>
      <c r="E524" s="120">
        <v>3</v>
      </c>
      <c r="F524" s="2"/>
    </row>
    <row r="525" spans="1:6" ht="12.75" customHeight="1">
      <c r="A525" s="105" t="s">
        <v>342</v>
      </c>
      <c r="B525" s="50" t="s">
        <v>48</v>
      </c>
      <c r="C525" s="86" t="s">
        <v>93</v>
      </c>
      <c r="D525" s="35" t="s">
        <v>411</v>
      </c>
      <c r="E525" s="143">
        <v>6</v>
      </c>
      <c r="F525" s="2"/>
    </row>
    <row r="526" spans="1:6" ht="12.75" customHeight="1">
      <c r="A526" s="105" t="s">
        <v>342</v>
      </c>
      <c r="B526" s="50" t="s">
        <v>48</v>
      </c>
      <c r="C526" s="86" t="s">
        <v>93</v>
      </c>
      <c r="D526" s="35" t="s">
        <v>412</v>
      </c>
      <c r="E526" s="143">
        <v>1</v>
      </c>
      <c r="F526" s="2"/>
    </row>
    <row r="527" spans="1:6" ht="12.75" customHeight="1">
      <c r="A527" s="105" t="s">
        <v>342</v>
      </c>
      <c r="B527" s="50" t="s">
        <v>48</v>
      </c>
      <c r="C527" s="86" t="s">
        <v>93</v>
      </c>
      <c r="D527" s="50" t="s">
        <v>300</v>
      </c>
      <c r="E527" s="120">
        <v>3</v>
      </c>
      <c r="F527" s="2"/>
    </row>
    <row r="528" spans="1:6" ht="12.75" customHeight="1">
      <c r="A528" s="105" t="s">
        <v>342</v>
      </c>
      <c r="B528" s="50" t="s">
        <v>48</v>
      </c>
      <c r="C528" s="86" t="s">
        <v>93</v>
      </c>
      <c r="D528" s="50" t="s">
        <v>301</v>
      </c>
      <c r="E528" s="120">
        <v>1</v>
      </c>
      <c r="F528" s="2"/>
    </row>
    <row r="529" spans="1:5" ht="12.75" customHeight="1">
      <c r="A529" s="105" t="s">
        <v>342</v>
      </c>
      <c r="B529" s="50" t="s">
        <v>48</v>
      </c>
      <c r="C529" s="86" t="s">
        <v>93</v>
      </c>
      <c r="D529" s="50" t="s">
        <v>302</v>
      </c>
      <c r="E529" s="120">
        <v>1</v>
      </c>
    </row>
    <row r="530" spans="1:6" ht="12.75" customHeight="1">
      <c r="A530" s="105" t="s">
        <v>342</v>
      </c>
      <c r="B530" s="82" t="s">
        <v>48</v>
      </c>
      <c r="C530" s="86" t="s">
        <v>93</v>
      </c>
      <c r="D530" s="82" t="s">
        <v>304</v>
      </c>
      <c r="E530" s="121">
        <v>85</v>
      </c>
      <c r="F530" s="2"/>
    </row>
    <row r="531" spans="1:6" ht="12.75" customHeight="1">
      <c r="A531" s="105" t="s">
        <v>342</v>
      </c>
      <c r="B531" s="71" t="s">
        <v>48</v>
      </c>
      <c r="C531" s="86" t="s">
        <v>93</v>
      </c>
      <c r="D531" s="85" t="s">
        <v>303</v>
      </c>
      <c r="E531" s="121">
        <v>4</v>
      </c>
      <c r="F531" s="2"/>
    </row>
    <row r="532" spans="1:6" ht="12.75" customHeight="1">
      <c r="A532" s="105" t="s">
        <v>342</v>
      </c>
      <c r="B532" s="71" t="s">
        <v>48</v>
      </c>
      <c r="C532" s="86" t="s">
        <v>93</v>
      </c>
      <c r="D532" s="85" t="s">
        <v>480</v>
      </c>
      <c r="E532" s="121">
        <v>3</v>
      </c>
      <c r="F532" s="2"/>
    </row>
    <row r="533" spans="1:6" ht="12.75" customHeight="1">
      <c r="A533" s="105" t="s">
        <v>342</v>
      </c>
      <c r="B533" s="102" t="s">
        <v>48</v>
      </c>
      <c r="C533" s="86" t="s">
        <v>93</v>
      </c>
      <c r="D533" s="78" t="s">
        <v>141</v>
      </c>
      <c r="E533" s="121">
        <v>37</v>
      </c>
      <c r="F533" s="2"/>
    </row>
    <row r="534" spans="1:5" ht="12.75" customHeight="1">
      <c r="A534" s="71" t="s">
        <v>342</v>
      </c>
      <c r="B534" s="71" t="s">
        <v>48</v>
      </c>
      <c r="C534" s="86" t="s">
        <v>93</v>
      </c>
      <c r="D534" s="71" t="s">
        <v>306</v>
      </c>
      <c r="E534" s="145">
        <v>15</v>
      </c>
    </row>
    <row r="535" spans="1:5" ht="12.75" customHeight="1">
      <c r="A535" s="105" t="s">
        <v>342</v>
      </c>
      <c r="B535" s="55" t="s">
        <v>48</v>
      </c>
      <c r="C535" s="86" t="s">
        <v>93</v>
      </c>
      <c r="D535" s="56" t="s">
        <v>305</v>
      </c>
      <c r="E535" s="121">
        <v>3</v>
      </c>
    </row>
    <row r="536" spans="1:5" ht="12.75" customHeight="1">
      <c r="A536" s="56" t="s">
        <v>341</v>
      </c>
      <c r="B536" s="55" t="s">
        <v>48</v>
      </c>
      <c r="C536" s="86" t="s">
        <v>93</v>
      </c>
      <c r="D536" s="56" t="s">
        <v>72</v>
      </c>
      <c r="E536" s="69">
        <v>20</v>
      </c>
    </row>
    <row r="537" spans="1:5" ht="12.75" customHeight="1">
      <c r="A537" s="111" t="s">
        <v>341</v>
      </c>
      <c r="B537" s="106" t="s">
        <v>48</v>
      </c>
      <c r="C537" s="86" t="s">
        <v>93</v>
      </c>
      <c r="D537" s="111" t="s">
        <v>234</v>
      </c>
      <c r="E537" s="129">
        <v>50</v>
      </c>
    </row>
    <row r="538" spans="1:5" ht="12.75" customHeight="1">
      <c r="A538" s="111" t="s">
        <v>342</v>
      </c>
      <c r="B538" s="106" t="s">
        <v>48</v>
      </c>
      <c r="C538" s="86" t="s">
        <v>93</v>
      </c>
      <c r="D538" s="106" t="s">
        <v>528</v>
      </c>
      <c r="E538" s="150">
        <v>50</v>
      </c>
    </row>
    <row r="539" spans="1:5" ht="12.75" customHeight="1">
      <c r="A539" s="111" t="s">
        <v>342</v>
      </c>
      <c r="B539" s="106" t="s">
        <v>48</v>
      </c>
      <c r="C539" s="86" t="s">
        <v>93</v>
      </c>
      <c r="D539" s="106" t="s">
        <v>529</v>
      </c>
      <c r="E539" s="150">
        <v>2300</v>
      </c>
    </row>
    <row r="540" spans="1:5" ht="12.75" customHeight="1">
      <c r="A540" s="112" t="s">
        <v>342</v>
      </c>
      <c r="B540" s="107" t="s">
        <v>48</v>
      </c>
      <c r="C540" s="86" t="s">
        <v>93</v>
      </c>
      <c r="D540" s="130" t="s">
        <v>530</v>
      </c>
      <c r="E540" s="151">
        <v>350</v>
      </c>
    </row>
    <row r="541" spans="1:10" ht="12.75">
      <c r="A541" s="7" t="s">
        <v>159</v>
      </c>
      <c r="C541" s="86"/>
      <c r="D541" s="160"/>
      <c r="E541" s="2">
        <f>SUM(E247:E540)</f>
        <v>50221.164000000004</v>
      </c>
      <c r="F541" s="43"/>
      <c r="G541" s="2"/>
      <c r="I541" s="43"/>
      <c r="J541" s="43">
        <f>I541-H541</f>
        <v>0</v>
      </c>
    </row>
    <row r="542" spans="1:6" ht="12.75">
      <c r="A542" s="44"/>
      <c r="C542" s="86"/>
      <c r="D542" s="160"/>
      <c r="E542" s="2"/>
      <c r="F542" s="2"/>
    </row>
    <row r="543" spans="1:6" ht="12.75">
      <c r="A543" s="41" t="s">
        <v>79</v>
      </c>
      <c r="B543" s="41" t="s">
        <v>85</v>
      </c>
      <c r="C543" s="41" t="s">
        <v>96</v>
      </c>
      <c r="D543" s="62" t="s">
        <v>272</v>
      </c>
      <c r="E543" s="63">
        <v>365</v>
      </c>
      <c r="F543" s="2"/>
    </row>
    <row r="544" spans="1:6" ht="12.75">
      <c r="A544" s="31" t="s">
        <v>79</v>
      </c>
      <c r="B544" s="31" t="s">
        <v>85</v>
      </c>
      <c r="C544" s="41" t="s">
        <v>96</v>
      </c>
      <c r="D544" s="80" t="s">
        <v>238</v>
      </c>
      <c r="E544" s="131">
        <v>7</v>
      </c>
      <c r="F544" s="2"/>
    </row>
    <row r="545" spans="1:6" ht="12.75">
      <c r="A545" s="31" t="s">
        <v>79</v>
      </c>
      <c r="B545" s="31" t="s">
        <v>85</v>
      </c>
      <c r="C545" s="41" t="s">
        <v>96</v>
      </c>
      <c r="D545" s="80" t="s">
        <v>594</v>
      </c>
      <c r="E545" s="132">
        <v>8</v>
      </c>
      <c r="F545" s="2"/>
    </row>
    <row r="546" spans="1:6" ht="12.75">
      <c r="A546" s="41" t="s">
        <v>79</v>
      </c>
      <c r="B546" s="41" t="s">
        <v>85</v>
      </c>
      <c r="C546" s="41" t="s">
        <v>96</v>
      </c>
      <c r="D546" s="62" t="s">
        <v>535</v>
      </c>
      <c r="E546" s="63">
        <v>95</v>
      </c>
      <c r="F546" s="2"/>
    </row>
    <row r="547" spans="1:6" ht="12.75">
      <c r="A547" s="40" t="s">
        <v>79</v>
      </c>
      <c r="B547" s="40" t="s">
        <v>205</v>
      </c>
      <c r="C547" s="41" t="s">
        <v>96</v>
      </c>
      <c r="D547" s="80" t="s">
        <v>206</v>
      </c>
      <c r="E547" s="132">
        <v>200</v>
      </c>
      <c r="F547" s="2"/>
    </row>
    <row r="548" spans="1:6" ht="12.75">
      <c r="A548" s="41" t="s">
        <v>79</v>
      </c>
      <c r="B548" s="41" t="s">
        <v>131</v>
      </c>
      <c r="C548" s="41" t="s">
        <v>96</v>
      </c>
      <c r="D548" s="62" t="s">
        <v>536</v>
      </c>
      <c r="E548" s="81">
        <v>8</v>
      </c>
      <c r="F548" s="2"/>
    </row>
    <row r="549" spans="1:6" ht="12.75">
      <c r="A549" s="41" t="s">
        <v>79</v>
      </c>
      <c r="B549" s="41" t="s">
        <v>131</v>
      </c>
      <c r="C549" s="41" t="s">
        <v>96</v>
      </c>
      <c r="D549" s="62" t="s">
        <v>273</v>
      </c>
      <c r="E549" s="81">
        <v>15</v>
      </c>
      <c r="F549" s="2"/>
    </row>
    <row r="550" spans="1:6" ht="12.75">
      <c r="A550" s="41" t="s">
        <v>79</v>
      </c>
      <c r="B550" s="41" t="s">
        <v>131</v>
      </c>
      <c r="C550" s="41" t="s">
        <v>96</v>
      </c>
      <c r="D550" s="62" t="s">
        <v>274</v>
      </c>
      <c r="E550" s="133">
        <v>7</v>
      </c>
      <c r="F550" s="2"/>
    </row>
    <row r="551" spans="1:6" ht="12.75">
      <c r="A551" s="41" t="s">
        <v>89</v>
      </c>
      <c r="B551" s="41" t="s">
        <v>131</v>
      </c>
      <c r="C551" s="41" t="s">
        <v>96</v>
      </c>
      <c r="D551" s="62" t="s">
        <v>593</v>
      </c>
      <c r="E551" s="133">
        <v>100</v>
      </c>
      <c r="F551" s="2"/>
    </row>
    <row r="552" spans="1:6" ht="12.75">
      <c r="A552" s="31" t="s">
        <v>79</v>
      </c>
      <c r="B552" s="31" t="s">
        <v>131</v>
      </c>
      <c r="C552" s="41" t="s">
        <v>96</v>
      </c>
      <c r="D552" s="80" t="s">
        <v>215</v>
      </c>
      <c r="E552" s="131">
        <v>48</v>
      </c>
      <c r="F552" s="2"/>
    </row>
    <row r="553" spans="1:6" ht="12.75">
      <c r="A553" s="40" t="s">
        <v>79</v>
      </c>
      <c r="B553" s="40" t="s">
        <v>86</v>
      </c>
      <c r="C553" s="41" t="s">
        <v>96</v>
      </c>
      <c r="D553" s="80" t="s">
        <v>275</v>
      </c>
      <c r="E553" s="47">
        <v>25</v>
      </c>
      <c r="F553" s="2"/>
    </row>
    <row r="554" spans="1:6" ht="12.75">
      <c r="A554" s="33" t="s">
        <v>84</v>
      </c>
      <c r="B554" s="33" t="s">
        <v>86</v>
      </c>
      <c r="C554" s="41" t="s">
        <v>96</v>
      </c>
      <c r="D554" s="87" t="s">
        <v>537</v>
      </c>
      <c r="E554" s="131">
        <v>66</v>
      </c>
      <c r="F554" s="2"/>
    </row>
    <row r="555" spans="1:6" ht="12.75">
      <c r="A555" s="41" t="s">
        <v>79</v>
      </c>
      <c r="B555" s="41" t="s">
        <v>86</v>
      </c>
      <c r="C555" s="41" t="s">
        <v>96</v>
      </c>
      <c r="D555" s="62" t="s">
        <v>276</v>
      </c>
      <c r="E555" s="133">
        <v>52</v>
      </c>
      <c r="F555" s="2"/>
    </row>
    <row r="556" spans="1:6" ht="12.75">
      <c r="A556" s="40" t="s">
        <v>79</v>
      </c>
      <c r="B556" s="40" t="s">
        <v>86</v>
      </c>
      <c r="C556" s="41" t="s">
        <v>96</v>
      </c>
      <c r="D556" s="80" t="s">
        <v>209</v>
      </c>
      <c r="E556" s="131">
        <v>215</v>
      </c>
      <c r="F556" s="2"/>
    </row>
    <row r="557" spans="1:6" ht="12.75">
      <c r="A557" s="40" t="s">
        <v>89</v>
      </c>
      <c r="B557" s="40" t="s">
        <v>138</v>
      </c>
      <c r="C557" s="41" t="s">
        <v>96</v>
      </c>
      <c r="D557" s="80" t="s">
        <v>592</v>
      </c>
      <c r="E557" s="132">
        <v>80</v>
      </c>
      <c r="F557" s="2"/>
    </row>
    <row r="558" spans="1:6" ht="12.75">
      <c r="A558" s="40" t="s">
        <v>79</v>
      </c>
      <c r="B558" s="40" t="s">
        <v>136</v>
      </c>
      <c r="C558" s="41" t="s">
        <v>96</v>
      </c>
      <c r="D558" s="80" t="s">
        <v>210</v>
      </c>
      <c r="E558" s="132">
        <v>8</v>
      </c>
      <c r="F558" s="2"/>
    </row>
    <row r="559" spans="1:6" ht="12.75">
      <c r="A559" s="40" t="s">
        <v>79</v>
      </c>
      <c r="B559" s="40" t="s">
        <v>136</v>
      </c>
      <c r="C559" s="41" t="s">
        <v>96</v>
      </c>
      <c r="D559" s="80" t="s">
        <v>211</v>
      </c>
      <c r="E559" s="131">
        <v>8</v>
      </c>
      <c r="F559" s="2"/>
    </row>
    <row r="560" spans="1:6" ht="12.75">
      <c r="A560" s="31" t="s">
        <v>79</v>
      </c>
      <c r="B560" s="31" t="s">
        <v>136</v>
      </c>
      <c r="C560" s="41" t="s">
        <v>96</v>
      </c>
      <c r="D560" s="80" t="s">
        <v>219</v>
      </c>
      <c r="E560" s="131">
        <v>350</v>
      </c>
      <c r="F560" s="2"/>
    </row>
    <row r="561" spans="1:6" ht="12.75">
      <c r="A561" s="31" t="s">
        <v>79</v>
      </c>
      <c r="B561" s="31" t="s">
        <v>136</v>
      </c>
      <c r="C561" s="41" t="s">
        <v>96</v>
      </c>
      <c r="D561" s="80" t="s">
        <v>591</v>
      </c>
      <c r="E561" s="132">
        <v>10</v>
      </c>
      <c r="F561" s="2"/>
    </row>
    <row r="562" spans="1:6" ht="12.75">
      <c r="A562" s="31" t="s">
        <v>89</v>
      </c>
      <c r="B562" s="31" t="s">
        <v>88</v>
      </c>
      <c r="C562" s="41" t="s">
        <v>96</v>
      </c>
      <c r="D562" s="80" t="s">
        <v>220</v>
      </c>
      <c r="E562" s="132">
        <v>110</v>
      </c>
      <c r="F562" s="2"/>
    </row>
    <row r="563" spans="1:6" ht="12.75">
      <c r="A563" s="40" t="s">
        <v>79</v>
      </c>
      <c r="B563" s="40" t="s">
        <v>137</v>
      </c>
      <c r="C563" s="41" t="s">
        <v>96</v>
      </c>
      <c r="D563" s="80" t="s">
        <v>213</v>
      </c>
      <c r="E563" s="132">
        <v>45</v>
      </c>
      <c r="F563" s="2"/>
    </row>
    <row r="564" spans="1:6" ht="12.75">
      <c r="A564" s="31" t="s">
        <v>79</v>
      </c>
      <c r="B564" s="31" t="s">
        <v>48</v>
      </c>
      <c r="C564" s="41" t="s">
        <v>96</v>
      </c>
      <c r="D564" s="80" t="s">
        <v>595</v>
      </c>
      <c r="E564" s="132">
        <v>3</v>
      </c>
      <c r="F564" s="2"/>
    </row>
    <row r="565" spans="1:6" ht="12.75">
      <c r="A565" s="40" t="s">
        <v>79</v>
      </c>
      <c r="B565" s="40" t="s">
        <v>48</v>
      </c>
      <c r="C565" s="41" t="s">
        <v>96</v>
      </c>
      <c r="D565" s="80" t="s">
        <v>208</v>
      </c>
      <c r="E565" s="132">
        <v>85</v>
      </c>
      <c r="F565" s="2"/>
    </row>
    <row r="566" spans="1:6" ht="12.75">
      <c r="A566" s="40" t="s">
        <v>79</v>
      </c>
      <c r="B566" s="40" t="s">
        <v>48</v>
      </c>
      <c r="C566" s="41" t="s">
        <v>96</v>
      </c>
      <c r="D566" s="80" t="s">
        <v>212</v>
      </c>
      <c r="E566" s="131">
        <v>4</v>
      </c>
      <c r="F566" s="2"/>
    </row>
    <row r="567" spans="1:6" ht="12.75">
      <c r="A567" s="31" t="s">
        <v>84</v>
      </c>
      <c r="B567" s="31" t="s">
        <v>48</v>
      </c>
      <c r="C567" s="41" t="s">
        <v>96</v>
      </c>
      <c r="D567" s="80" t="s">
        <v>207</v>
      </c>
      <c r="E567" s="132">
        <v>210</v>
      </c>
      <c r="F567" s="2"/>
    </row>
    <row r="568" spans="1:6" ht="12.75">
      <c r="A568" s="40" t="s">
        <v>84</v>
      </c>
      <c r="B568" s="40" t="s">
        <v>48</v>
      </c>
      <c r="C568" s="41" t="s">
        <v>96</v>
      </c>
      <c r="D568" s="80" t="s">
        <v>277</v>
      </c>
      <c r="E568" s="132">
        <v>5</v>
      </c>
      <c r="F568" s="2"/>
    </row>
    <row r="569" spans="1:6" ht="12.75">
      <c r="A569" s="31" t="s">
        <v>84</v>
      </c>
      <c r="B569" s="31" t="s">
        <v>48</v>
      </c>
      <c r="C569" s="41" t="s">
        <v>96</v>
      </c>
      <c r="D569" s="80" t="s">
        <v>590</v>
      </c>
      <c r="E569" s="132">
        <v>2</v>
      </c>
      <c r="F569" s="2"/>
    </row>
    <row r="570" spans="1:6" ht="12.75">
      <c r="A570" s="41" t="s">
        <v>79</v>
      </c>
      <c r="B570" s="41" t="s">
        <v>48</v>
      </c>
      <c r="C570" s="41" t="s">
        <v>96</v>
      </c>
      <c r="D570" s="62" t="s">
        <v>538</v>
      </c>
      <c r="E570" s="63">
        <v>7</v>
      </c>
      <c r="F570" s="2"/>
    </row>
    <row r="571" spans="1:6" ht="12.75">
      <c r="A571" s="41" t="s">
        <v>79</v>
      </c>
      <c r="B571" s="41" t="s">
        <v>48</v>
      </c>
      <c r="C571" s="41" t="s">
        <v>96</v>
      </c>
      <c r="D571" s="62" t="s">
        <v>539</v>
      </c>
      <c r="E571" s="63">
        <v>35</v>
      </c>
      <c r="F571" s="2"/>
    </row>
    <row r="572" spans="1:6" ht="12.75">
      <c r="A572" s="134" t="s">
        <v>79</v>
      </c>
      <c r="B572" s="134" t="s">
        <v>48</v>
      </c>
      <c r="C572" s="41" t="s">
        <v>96</v>
      </c>
      <c r="D572" s="80" t="s">
        <v>214</v>
      </c>
      <c r="E572" s="132">
        <v>5</v>
      </c>
      <c r="F572" s="2"/>
    </row>
    <row r="573" spans="1:6" ht="12.75">
      <c r="A573" s="40" t="s">
        <v>79</v>
      </c>
      <c r="B573" s="40" t="s">
        <v>48</v>
      </c>
      <c r="C573" s="41" t="s">
        <v>96</v>
      </c>
      <c r="D573" s="80" t="s">
        <v>216</v>
      </c>
      <c r="E573" s="132">
        <v>32</v>
      </c>
      <c r="F573" s="2"/>
    </row>
    <row r="574" spans="1:6" ht="12.75">
      <c r="A574" s="40" t="s">
        <v>79</v>
      </c>
      <c r="B574" s="40" t="s">
        <v>48</v>
      </c>
      <c r="C574" s="41" t="s">
        <v>96</v>
      </c>
      <c r="D574" s="80" t="s">
        <v>217</v>
      </c>
      <c r="E574" s="132">
        <v>20</v>
      </c>
      <c r="F574" s="2"/>
    </row>
    <row r="575" spans="1:6" ht="12.75">
      <c r="A575" s="40" t="s">
        <v>79</v>
      </c>
      <c r="B575" s="40" t="s">
        <v>48</v>
      </c>
      <c r="C575" s="41" t="s">
        <v>96</v>
      </c>
      <c r="D575" s="80" t="s">
        <v>218</v>
      </c>
      <c r="E575" s="131">
        <v>5</v>
      </c>
      <c r="F575" s="2"/>
    </row>
    <row r="576" spans="1:6" ht="12.75">
      <c r="A576" s="40" t="s">
        <v>79</v>
      </c>
      <c r="B576" s="40" t="s">
        <v>48</v>
      </c>
      <c r="C576" s="41" t="s">
        <v>96</v>
      </c>
      <c r="D576" s="80" t="s">
        <v>12</v>
      </c>
      <c r="E576" s="132">
        <v>30</v>
      </c>
      <c r="F576" s="2"/>
    </row>
    <row r="577" spans="1:6" ht="12.75">
      <c r="A577" s="40" t="s">
        <v>79</v>
      </c>
      <c r="B577" s="40" t="s">
        <v>48</v>
      </c>
      <c r="C577" s="41" t="s">
        <v>96</v>
      </c>
      <c r="D577" s="80" t="s">
        <v>540</v>
      </c>
      <c r="E577" s="131">
        <v>50</v>
      </c>
      <c r="F577" s="2"/>
    </row>
    <row r="578" spans="1:6" ht="12.75">
      <c r="A578" s="31" t="s">
        <v>79</v>
      </c>
      <c r="B578" s="31" t="s">
        <v>48</v>
      </c>
      <c r="C578" s="41" t="s">
        <v>96</v>
      </c>
      <c r="D578" s="80" t="s">
        <v>589</v>
      </c>
      <c r="E578" s="132">
        <v>15</v>
      </c>
      <c r="F578" s="2"/>
    </row>
    <row r="579" spans="1:5" ht="12.75">
      <c r="A579" s="22" t="s">
        <v>160</v>
      </c>
      <c r="B579" s="31"/>
      <c r="C579" s="86"/>
      <c r="D579" s="80"/>
      <c r="E579" s="2">
        <f>SUM(E543:E578)</f>
        <v>2330</v>
      </c>
    </row>
    <row r="580" spans="1:4" ht="12.75">
      <c r="A580" s="31"/>
      <c r="B580" s="31"/>
      <c r="C580" s="86"/>
      <c r="D580" s="80"/>
    </row>
    <row r="581" spans="1:5" ht="12.75">
      <c r="A581" s="41" t="s">
        <v>79</v>
      </c>
      <c r="B581" s="41" t="s">
        <v>131</v>
      </c>
      <c r="C581" s="41" t="s">
        <v>114</v>
      </c>
      <c r="D581" s="62" t="s">
        <v>598</v>
      </c>
      <c r="E581" s="43">
        <v>600</v>
      </c>
    </row>
    <row r="582" spans="1:9" ht="12.75">
      <c r="A582" s="36" t="s">
        <v>79</v>
      </c>
      <c r="B582" s="40" t="s">
        <v>632</v>
      </c>
      <c r="C582" s="37" t="s">
        <v>114</v>
      </c>
      <c r="D582" s="84" t="s">
        <v>601</v>
      </c>
      <c r="E582" s="43">
        <v>345</v>
      </c>
      <c r="F582" s="2"/>
      <c r="G582" s="43"/>
      <c r="I582" s="43"/>
    </row>
    <row r="583" spans="1:5" ht="12.75">
      <c r="A583" s="36" t="s">
        <v>79</v>
      </c>
      <c r="B583" s="36" t="s">
        <v>235</v>
      </c>
      <c r="C583" s="37" t="s">
        <v>114</v>
      </c>
      <c r="D583" s="84" t="s">
        <v>657</v>
      </c>
      <c r="E583" s="43">
        <v>800</v>
      </c>
    </row>
    <row r="584" spans="1:5" ht="12.75">
      <c r="A584" s="42" t="s">
        <v>84</v>
      </c>
      <c r="B584" s="68" t="s">
        <v>88</v>
      </c>
      <c r="C584" s="152" t="s">
        <v>114</v>
      </c>
      <c r="D584" s="20" t="s">
        <v>267</v>
      </c>
      <c r="E584" s="38">
        <v>350</v>
      </c>
    </row>
    <row r="585" spans="1:5" ht="12.75">
      <c r="A585" s="42" t="s">
        <v>79</v>
      </c>
      <c r="B585" s="42" t="s">
        <v>137</v>
      </c>
      <c r="C585" s="37" t="s">
        <v>114</v>
      </c>
      <c r="D585" s="161" t="s">
        <v>596</v>
      </c>
      <c r="E585" s="43">
        <v>2200</v>
      </c>
    </row>
    <row r="586" spans="1:8" s="1" customFormat="1" ht="12.75">
      <c r="A586" s="45" t="s">
        <v>79</v>
      </c>
      <c r="B586" s="35" t="s">
        <v>137</v>
      </c>
      <c r="C586" s="41" t="s">
        <v>114</v>
      </c>
      <c r="D586" s="84" t="s">
        <v>599</v>
      </c>
      <c r="E586" s="43">
        <v>180</v>
      </c>
      <c r="H586" s="2"/>
    </row>
    <row r="587" spans="1:5" ht="12.75">
      <c r="A587" s="36" t="s">
        <v>79</v>
      </c>
      <c r="B587" s="36" t="s">
        <v>117</v>
      </c>
      <c r="C587" s="37" t="s">
        <v>114</v>
      </c>
      <c r="D587" s="84" t="s">
        <v>597</v>
      </c>
      <c r="E587" s="38">
        <v>290</v>
      </c>
    </row>
    <row r="588" spans="1:9" ht="12.75">
      <c r="A588" s="36" t="s">
        <v>79</v>
      </c>
      <c r="B588" s="40" t="s">
        <v>48</v>
      </c>
      <c r="C588" s="37" t="s">
        <v>114</v>
      </c>
      <c r="D588" s="84" t="s">
        <v>600</v>
      </c>
      <c r="E588" s="43">
        <v>900</v>
      </c>
      <c r="G588" s="43"/>
      <c r="I588" s="43"/>
    </row>
    <row r="589" spans="1:8" s="1" customFormat="1" ht="12.75">
      <c r="A589" s="135" t="s">
        <v>161</v>
      </c>
      <c r="C589" s="21"/>
      <c r="D589" s="162"/>
      <c r="E589" s="2">
        <f>SUM(E581:E588)</f>
        <v>5665</v>
      </c>
      <c r="H589" s="2"/>
    </row>
    <row r="590" spans="1:8" s="1" customFormat="1" ht="12.75">
      <c r="A590" s="135"/>
      <c r="C590" s="21"/>
      <c r="D590" s="162"/>
      <c r="E590" s="2"/>
      <c r="H590" s="2"/>
    </row>
    <row r="591" spans="1:5" ht="12.75">
      <c r="A591" s="34" t="s">
        <v>99</v>
      </c>
      <c r="C591" s="41"/>
      <c r="D591" s="49"/>
      <c r="E591" s="43">
        <f>E589+E579+E541+E245+E221+E193+E167+E130+E108+E91+E55+E21</f>
        <v>94788.564</v>
      </c>
    </row>
    <row r="592" spans="3:4" ht="12.75">
      <c r="C592" s="41"/>
      <c r="D592" s="49"/>
    </row>
    <row r="593" spans="3:4" ht="12.75">
      <c r="C593" s="41"/>
      <c r="D593" s="49"/>
    </row>
    <row r="594" spans="3:4" ht="12.75">
      <c r="C594" s="41"/>
      <c r="D594" s="49"/>
    </row>
    <row r="595" spans="3:4" ht="12.75">
      <c r="C595" s="41"/>
      <c r="D595" s="49"/>
    </row>
    <row r="596" spans="3:4" ht="12.75">
      <c r="C596" s="41"/>
      <c r="D596" s="49"/>
    </row>
    <row r="597" spans="3:4" ht="12.75">
      <c r="C597" s="41"/>
      <c r="D597" s="49"/>
    </row>
    <row r="598" spans="3:4" ht="12.75">
      <c r="C598" s="41"/>
      <c r="D598" s="49"/>
    </row>
    <row r="599" spans="3:4" ht="12.75">
      <c r="C599" s="41"/>
      <c r="D599" s="49"/>
    </row>
    <row r="600" spans="3:4" ht="12.75">
      <c r="C600" s="41"/>
      <c r="D600" s="49"/>
    </row>
    <row r="601" spans="3:4" ht="12.75">
      <c r="C601" s="41"/>
      <c r="D601" s="49"/>
    </row>
    <row r="602" spans="3:4" ht="12.75">
      <c r="C602" s="41"/>
      <c r="D602" s="49"/>
    </row>
    <row r="603" spans="3:4" ht="12.75">
      <c r="C603" s="41"/>
      <c r="D603" s="49"/>
    </row>
    <row r="604" spans="3:4" ht="12.75">
      <c r="C604" s="41"/>
      <c r="D604" s="49"/>
    </row>
    <row r="605" spans="3:4" ht="12.75">
      <c r="C605" s="41"/>
      <c r="D605" s="49"/>
    </row>
    <row r="606" spans="3:4" ht="12.75">
      <c r="C606" s="41"/>
      <c r="D606" s="49"/>
    </row>
    <row r="607" spans="3:4" ht="12.75">
      <c r="C607" s="41"/>
      <c r="D607" s="49"/>
    </row>
    <row r="608" spans="3:4" ht="12.75">
      <c r="C608" s="41"/>
      <c r="D608" s="49"/>
    </row>
    <row r="609" spans="3:4" ht="12.75">
      <c r="C609" s="41"/>
      <c r="D609" s="49"/>
    </row>
    <row r="610" spans="3:4" ht="12.75">
      <c r="C610" s="41"/>
      <c r="D610" s="49"/>
    </row>
    <row r="611" spans="3:4" ht="12.75">
      <c r="C611" s="41"/>
      <c r="D611" s="49"/>
    </row>
    <row r="612" spans="3:4" ht="12.75">
      <c r="C612" s="41"/>
      <c r="D612" s="49"/>
    </row>
    <row r="613" spans="3:4" ht="12.75">
      <c r="C613" s="41"/>
      <c r="D613" s="49"/>
    </row>
    <row r="614" ht="12.75">
      <c r="C614" s="41"/>
    </row>
    <row r="615" ht="12.75">
      <c r="C615" s="41"/>
    </row>
    <row r="616" ht="12.75">
      <c r="C616" s="41"/>
    </row>
    <row r="617" ht="12.75">
      <c r="C617" s="41"/>
    </row>
    <row r="618" ht="12.75">
      <c r="C618" s="41"/>
    </row>
    <row r="619" ht="12.75">
      <c r="C619" s="41"/>
    </row>
    <row r="620" ht="12.75">
      <c r="C620" s="41"/>
    </row>
    <row r="621" ht="12.75">
      <c r="C621" s="41"/>
    </row>
    <row r="622" ht="12.75">
      <c r="C622" s="41"/>
    </row>
    <row r="623" ht="12.75">
      <c r="C623" s="41"/>
    </row>
    <row r="624" ht="12.75">
      <c r="C624" s="41"/>
    </row>
    <row r="625" ht="12.75">
      <c r="C625" s="41"/>
    </row>
    <row r="626" ht="12.75">
      <c r="C626" s="41"/>
    </row>
    <row r="627" ht="12.75">
      <c r="C627" s="41"/>
    </row>
    <row r="628" ht="12.75">
      <c r="C628" s="41"/>
    </row>
    <row r="629" ht="12.75">
      <c r="C629" s="41"/>
    </row>
    <row r="630" ht="12.75">
      <c r="C630" s="41"/>
    </row>
    <row r="631" ht="12.75">
      <c r="C631" s="41"/>
    </row>
    <row r="632" ht="12.75">
      <c r="C632" s="41"/>
    </row>
    <row r="633" ht="12.75">
      <c r="C633" s="41"/>
    </row>
    <row r="634" ht="12.75">
      <c r="C634" s="41"/>
    </row>
    <row r="635" ht="12.75">
      <c r="C635" s="41"/>
    </row>
    <row r="636" ht="12.75">
      <c r="C636" s="41"/>
    </row>
    <row r="637" ht="12.75">
      <c r="C637" s="41"/>
    </row>
    <row r="638" ht="12.75">
      <c r="C638" s="41"/>
    </row>
    <row r="639" ht="12.75">
      <c r="C639" s="41"/>
    </row>
    <row r="640" ht="12.75">
      <c r="C640" s="41"/>
    </row>
    <row r="641" ht="12.75">
      <c r="C641" s="41"/>
    </row>
    <row r="642" ht="12.75">
      <c r="C642" s="41"/>
    </row>
    <row r="643" ht="12.75">
      <c r="C643" s="41"/>
    </row>
    <row r="644" ht="12.75">
      <c r="C644" s="41"/>
    </row>
    <row r="645" ht="12.75">
      <c r="C645" s="41"/>
    </row>
    <row r="646" ht="12.75">
      <c r="C646" s="41"/>
    </row>
    <row r="647" ht="12.75">
      <c r="C647" s="41"/>
    </row>
    <row r="648" ht="12.75">
      <c r="C648" s="41"/>
    </row>
    <row r="649" ht="12.75">
      <c r="C649" s="41"/>
    </row>
    <row r="650" ht="12.75">
      <c r="C650" s="41"/>
    </row>
    <row r="651" ht="12.75">
      <c r="C651" s="41"/>
    </row>
    <row r="652" ht="12.75">
      <c r="C652" s="41"/>
    </row>
    <row r="653" ht="12.75">
      <c r="C653" s="41"/>
    </row>
    <row r="654" ht="12.75">
      <c r="C654" s="41"/>
    </row>
    <row r="655" ht="12.75">
      <c r="C655" s="41"/>
    </row>
    <row r="656" ht="12.75">
      <c r="C656" s="41"/>
    </row>
    <row r="657" ht="12.75">
      <c r="C657" s="41"/>
    </row>
    <row r="658" ht="12.75">
      <c r="C658" s="41"/>
    </row>
    <row r="659" ht="12.75">
      <c r="C659" s="41"/>
    </row>
    <row r="660" ht="12.75">
      <c r="C660" s="41"/>
    </row>
    <row r="661" ht="12.75">
      <c r="C661" s="41"/>
    </row>
    <row r="662" ht="12.75">
      <c r="C662" s="41"/>
    </row>
    <row r="663" ht="12.75">
      <c r="C663" s="41"/>
    </row>
    <row r="664" ht="12.75">
      <c r="C664" s="41"/>
    </row>
    <row r="665" ht="12.75">
      <c r="C665" s="41"/>
    </row>
    <row r="666" ht="12.75">
      <c r="C666" s="41"/>
    </row>
    <row r="667" ht="12.75">
      <c r="C667" s="41"/>
    </row>
    <row r="668" ht="12.75">
      <c r="C668" s="41"/>
    </row>
    <row r="669" ht="12.75">
      <c r="C669" s="41"/>
    </row>
    <row r="670" ht="12.75">
      <c r="C670" s="41"/>
    </row>
    <row r="671" ht="12.75">
      <c r="C671" s="41"/>
    </row>
    <row r="672" ht="12.75">
      <c r="C672" s="41"/>
    </row>
    <row r="673" ht="12.75">
      <c r="C673" s="41"/>
    </row>
    <row r="674" ht="12.75">
      <c r="C674" s="41"/>
    </row>
    <row r="675" ht="12.75">
      <c r="C675" s="41"/>
    </row>
    <row r="676" ht="12.75">
      <c r="C676" s="41"/>
    </row>
    <row r="677" ht="12.75">
      <c r="C677" s="41"/>
    </row>
    <row r="678" ht="12.75">
      <c r="C678" s="41"/>
    </row>
    <row r="679" ht="12.75">
      <c r="C679" s="41"/>
    </row>
    <row r="680" ht="12.75">
      <c r="C680" s="41"/>
    </row>
    <row r="681" ht="12.75">
      <c r="C681" s="41"/>
    </row>
    <row r="682" ht="12.75">
      <c r="C682" s="41"/>
    </row>
    <row r="683" ht="12.75">
      <c r="C683" s="41"/>
    </row>
    <row r="684" ht="12.75">
      <c r="C684" s="41"/>
    </row>
    <row r="685" ht="12.75">
      <c r="C685" s="41"/>
    </row>
    <row r="686" ht="12.75">
      <c r="C686" s="41"/>
    </row>
    <row r="687" ht="12.75">
      <c r="C687" s="41"/>
    </row>
    <row r="688" ht="12.75">
      <c r="C688" s="41"/>
    </row>
    <row r="689" ht="12.75">
      <c r="C689" s="41"/>
    </row>
    <row r="690" ht="12.75">
      <c r="C690" s="41"/>
    </row>
    <row r="691" ht="12.75">
      <c r="C691" s="41"/>
    </row>
    <row r="692" ht="12.75">
      <c r="C692" s="41"/>
    </row>
    <row r="693" ht="12.75">
      <c r="C693" s="41"/>
    </row>
    <row r="694" ht="12.75">
      <c r="C694" s="41"/>
    </row>
    <row r="695" ht="12.75">
      <c r="C695" s="41"/>
    </row>
    <row r="696" ht="12.75">
      <c r="C696" s="41"/>
    </row>
    <row r="697" ht="12.75">
      <c r="C697" s="41"/>
    </row>
    <row r="698" ht="12.75">
      <c r="C698" s="41"/>
    </row>
    <row r="699" ht="12.75">
      <c r="C699" s="41"/>
    </row>
    <row r="700" ht="12.75">
      <c r="C700" s="41"/>
    </row>
    <row r="701" ht="12.75">
      <c r="C701" s="41"/>
    </row>
  </sheetData>
  <sheetProtection/>
  <mergeCells count="1">
    <mergeCell ref="A1:D1"/>
  </mergeCells>
  <printOptions gridLines="1"/>
  <pageMargins left="0.2" right="0.2" top="0.2" bottom="0.21" header="0.17" footer="0.21"/>
  <pageSetup horizontalDpi="300" verticalDpi="300" orientation="landscape" scale="73" r:id="rId1"/>
  <headerFooter alignWithMargins="0">
    <oddHeader>&amp;R
</oddHead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 Computer Facility</dc:creator>
  <cp:keywords/>
  <dc:description/>
  <cp:lastModifiedBy>Julie Ritz</cp:lastModifiedBy>
  <cp:lastPrinted>2013-05-20T18:47:59Z</cp:lastPrinted>
  <dcterms:created xsi:type="dcterms:W3CDTF">1998-01-21T19:44:23Z</dcterms:created>
  <dcterms:modified xsi:type="dcterms:W3CDTF">2015-01-05T20:21:59Z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250647788</vt:i4>
  </property>
  <property fmtid="{D5CDD505-2E9C-101B-9397-08002B2CF9AE}" pid="3" name="_EmailSubject">
    <vt:lpwstr>Effectiveness &amp; Efficiency Legislative Report</vt:lpwstr>
  </property>
  <property fmtid="{D5CDD505-2E9C-101B-9397-08002B2CF9AE}" pid="4" name="_AuthorEmail">
    <vt:lpwstr>jbryce@umsa.ums.edu</vt:lpwstr>
  </property>
  <property fmtid="{D5CDD505-2E9C-101B-9397-08002B2CF9AE}" pid="5" name="_AuthorEmailDisplayName">
    <vt:lpwstr>Joseph Bryce</vt:lpwstr>
  </property>
  <property fmtid="{D5CDD505-2E9C-101B-9397-08002B2CF9AE}" pid="6" name="_ReviewingToolsShownOnce">
    <vt:lpwstr/>
  </property>
</Properties>
</file>